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7"/>
  </bookViews>
  <sheets>
    <sheet name="CLASS 1" sheetId="1" r:id="rId1"/>
    <sheet name="CLASS 2A" sheetId="2" r:id="rId2"/>
    <sheet name="CLASS 2B" sheetId="3" r:id="rId3"/>
    <sheet name="CLASS 3" sheetId="4" r:id="rId4"/>
    <sheet name="CLASS 4" sheetId="5" r:id="rId5"/>
    <sheet name="CLASS 5" sheetId="6" r:id="rId6"/>
    <sheet name="CLASS 6" sheetId="7" r:id="rId7"/>
    <sheet name="CLASS 7" sheetId="8" r:id="rId8"/>
  </sheets>
  <definedNames/>
  <calcPr fullCalcOnLoad="1"/>
</workbook>
</file>

<file path=xl/sharedStrings.xml><?xml version="1.0" encoding="utf-8"?>
<sst xmlns="http://schemas.openxmlformats.org/spreadsheetml/2006/main" count="612" uniqueCount="292">
  <si>
    <t>SCYA</t>
  </si>
  <si>
    <t xml:space="preserve">GERRY   </t>
  </si>
  <si>
    <t xml:space="preserve">MB </t>
  </si>
  <si>
    <t>OSIDE</t>
  </si>
  <si>
    <t>NORTH</t>
  </si>
  <si>
    <t>SD</t>
  </si>
  <si>
    <t>ED COTTER PHRF</t>
  </si>
  <si>
    <t>BEST</t>
  </si>
  <si>
    <t>PHRF CLASS 1</t>
  </si>
  <si>
    <t>MIDWINTERS</t>
  </si>
  <si>
    <t>BROWNE</t>
  </si>
  <si>
    <t>TO</t>
  </si>
  <si>
    <t>ARDEN</t>
  </si>
  <si>
    <t>COR</t>
  </si>
  <si>
    <t>CHAMPIONSHIP SERIES</t>
  </si>
  <si>
    <t>RACE</t>
  </si>
  <si>
    <t>CAB I</t>
  </si>
  <si>
    <t>CAB II</t>
  </si>
  <si>
    <t>CAB III</t>
  </si>
  <si>
    <t>CAB IV</t>
  </si>
  <si>
    <t>ISL</t>
  </si>
  <si>
    <t>ENS</t>
  </si>
  <si>
    <t>COUNT</t>
  </si>
  <si>
    <t>RACES</t>
  </si>
  <si>
    <t>SAIL NR</t>
  </si>
  <si>
    <t>YACHT NAME</t>
  </si>
  <si>
    <t>SKIPPER</t>
  </si>
  <si>
    <t>QUICKER</t>
  </si>
  <si>
    <t>TARANTINO</t>
  </si>
  <si>
    <t>CROWN CUP</t>
  </si>
  <si>
    <t>PHRF CLASS 3</t>
  </si>
  <si>
    <t>PHRF CLASS 4</t>
  </si>
  <si>
    <t>PHRF CLASS 5</t>
  </si>
  <si>
    <t>NOR</t>
  </si>
  <si>
    <t>SBC FALL</t>
  </si>
  <si>
    <t>SBC</t>
  </si>
  <si>
    <t>CORO</t>
  </si>
  <si>
    <t>DOLAN SHIPSHAPE</t>
  </si>
  <si>
    <t>REGATTA</t>
  </si>
  <si>
    <t>CUP</t>
  </si>
  <si>
    <t xml:space="preserve"> SUMMER REGATTA</t>
  </si>
  <si>
    <t>PHRF CLASS 6</t>
  </si>
  <si>
    <t>STAGHOUND</t>
  </si>
  <si>
    <t>ALEC OBERSCHMIDT</t>
  </si>
  <si>
    <t>LINDY THOMAS</t>
  </si>
  <si>
    <t>CONDOR</t>
  </si>
  <si>
    <t>DENNIS CONNOR</t>
  </si>
  <si>
    <t>FRENCH BRED</t>
  </si>
  <si>
    <t>ECLIPSE</t>
  </si>
  <si>
    <t>DREW NIEDRINGHAUS</t>
  </si>
  <si>
    <t>HOUN DAWG</t>
  </si>
  <si>
    <t>SUPER GNAT</t>
  </si>
  <si>
    <t>CLIFF THOMPSON</t>
  </si>
  <si>
    <t>CRAIG WILLIAMS</t>
  </si>
  <si>
    <t>UPROARIOUS</t>
  </si>
  <si>
    <t>BRAD ALBERTS</t>
  </si>
  <si>
    <t>EL SUENO</t>
  </si>
  <si>
    <t>ROBERT PACE</t>
  </si>
  <si>
    <t>ANDIAMO</t>
  </si>
  <si>
    <t>DAVID CLOYD</t>
  </si>
  <si>
    <t>LADY MAX</t>
  </si>
  <si>
    <t>MAX PHELPS</t>
  </si>
  <si>
    <t>WINDSWEPT</t>
  </si>
  <si>
    <t>DON FULTON</t>
  </si>
  <si>
    <t>BABE</t>
  </si>
  <si>
    <t>PALADIN</t>
  </si>
  <si>
    <t>VAN HUGHES</t>
  </si>
  <si>
    <t>SEA MAIDEN</t>
  </si>
  <si>
    <t>JOHN DODGE</t>
  </si>
  <si>
    <t>VIKKTOREUS</t>
  </si>
  <si>
    <t>OLY</t>
  </si>
  <si>
    <t>MAD HATTER</t>
  </si>
  <si>
    <t>ROBERT NOE</t>
  </si>
  <si>
    <t>DAVID BAER</t>
  </si>
  <si>
    <t>CASAMAR</t>
  </si>
  <si>
    <t>SLY MCFLY</t>
  </si>
  <si>
    <t>JAMES BAUMGART</t>
  </si>
  <si>
    <t>CURT SNYDER</t>
  </si>
  <si>
    <t>K.I.S.S.</t>
  </si>
  <si>
    <t>CIMARRON</t>
  </si>
  <si>
    <t>DAVID BASHAM</t>
  </si>
  <si>
    <t>ALCHEMY</t>
  </si>
  <si>
    <t>PER PETERSON</t>
  </si>
  <si>
    <t>MALEFICENT</t>
  </si>
  <si>
    <t>CHRIS BENNETT</t>
  </si>
  <si>
    <t>POCO LOCO</t>
  </si>
  <si>
    <t>RG HEAD</t>
  </si>
  <si>
    <t>EXPRESSION SESSION</t>
  </si>
  <si>
    <t>JAMES KIRKPATRICK</t>
  </si>
  <si>
    <t xml:space="preserve">GERRY </t>
  </si>
  <si>
    <t>BUD</t>
  </si>
  <si>
    <t>VICTOR WILD</t>
  </si>
  <si>
    <t>VELOS</t>
  </si>
  <si>
    <t>KJELD HESTEHAVE</t>
  </si>
  <si>
    <t>FRENCH TOAST</t>
  </si>
  <si>
    <t>MIKE DORGAN</t>
  </si>
  <si>
    <t>GERONIMO</t>
  </si>
  <si>
    <t>GENE PITKIN</t>
  </si>
  <si>
    <t>PHRF CLASS 7</t>
  </si>
  <si>
    <t>HEART OF GOLD</t>
  </si>
  <si>
    <t>MARK THAIDIGSMAN</t>
  </si>
  <si>
    <t>MARK MALLABY</t>
  </si>
  <si>
    <t>BOOMERANG</t>
  </si>
  <si>
    <t>GREAT BALLS OF FIRE</t>
  </si>
  <si>
    <t>DAYLEN TEREN</t>
  </si>
  <si>
    <t>PRECEPTS</t>
  </si>
  <si>
    <t>DREW BELK</t>
  </si>
  <si>
    <t>BLUE BLAZES</t>
  </si>
  <si>
    <t>DENNIS PENNELL</t>
  </si>
  <si>
    <t>STEALTH CHICKEN</t>
  </si>
  <si>
    <t>SAIORSE</t>
  </si>
  <si>
    <t>STUART SEYMOUR</t>
  </si>
  <si>
    <t>BLIGH'S SPIRIT</t>
  </si>
  <si>
    <t>CAROLYN/SANDRA SHERMAN</t>
  </si>
  <si>
    <t>MICHAEL/KATHY ROACH</t>
  </si>
  <si>
    <t>MAKANI</t>
  </si>
  <si>
    <t>DEBORAH CONNORS</t>
  </si>
  <si>
    <t>RON/BEV COALSON</t>
  </si>
  <si>
    <t>SPLENDOR</t>
  </si>
  <si>
    <t>TIM/KAREN BATCHER</t>
  </si>
  <si>
    <t>CAROLE'S FANDANGO</t>
  </si>
  <si>
    <t>PHRF CLASS 2B</t>
  </si>
  <si>
    <t>PHRF CLASS 2A</t>
  </si>
  <si>
    <t>TIM BEATTY</t>
  </si>
  <si>
    <t>CAZADOR</t>
  </si>
  <si>
    <t>ERNIE PENNELL</t>
  </si>
  <si>
    <t>WINTER REGATTA</t>
  </si>
  <si>
    <t>BAD PAK</t>
  </si>
  <si>
    <t>TOM HOLTUS</t>
  </si>
  <si>
    <t>INNOCENT MERRIMENT</t>
  </si>
  <si>
    <t>JOHN  LYON</t>
  </si>
  <si>
    <t>BARBARA ANNE</t>
  </si>
  <si>
    <t>JABBERWOCK</t>
  </si>
  <si>
    <t>ISLE RUN</t>
  </si>
  <si>
    <t>FINESSE</t>
  </si>
  <si>
    <t>FRED HAWES</t>
  </si>
  <si>
    <t>GLENN WELCH</t>
  </si>
  <si>
    <t>MICHAEL NIGGLI</t>
  </si>
  <si>
    <t>DAVID FLINT</t>
  </si>
  <si>
    <t>NAUTI NAN</t>
  </si>
  <si>
    <t>JUST WINGIN IT</t>
  </si>
  <si>
    <t>BOSSA NOVA</t>
  </si>
  <si>
    <t>INGE MORTON</t>
  </si>
  <si>
    <t>RYAN ROGERS</t>
  </si>
  <si>
    <t>SCOTT LAGERQUIST</t>
  </si>
  <si>
    <t>JADA YACHTA</t>
  </si>
  <si>
    <t>JEFF COHEN</t>
  </si>
  <si>
    <t>MENACE XXIV</t>
  </si>
  <si>
    <t>SARAYU</t>
  </si>
  <si>
    <t>MICHAEL LEWIS</t>
  </si>
  <si>
    <t>SCHOCK N AWE</t>
  </si>
  <si>
    <t>SAL ORTIZ</t>
  </si>
  <si>
    <t>INSPIRATION</t>
  </si>
  <si>
    <t>DANIEL GOLEMBIEWSKI</t>
  </si>
  <si>
    <t>NON PHRF MEMBERS</t>
  </si>
  <si>
    <t>RED</t>
  </si>
  <si>
    <t>DALE PARSHALL</t>
  </si>
  <si>
    <t xml:space="preserve"> </t>
  </si>
  <si>
    <t xml:space="preserve">  </t>
  </si>
  <si>
    <t>JUSTICE</t>
  </si>
  <si>
    <t>JOHN HARROP</t>
  </si>
  <si>
    <t>PAUL MCPHERSON</t>
  </si>
  <si>
    <t>NIUHI</t>
  </si>
  <si>
    <t>ABACUS</t>
  </si>
  <si>
    <t>TIM CHIN</t>
  </si>
  <si>
    <t>NASTYR</t>
  </si>
  <si>
    <t>ROBERT WILSON</t>
  </si>
  <si>
    <t>MOSH PIT</t>
  </si>
  <si>
    <t>MATT ANDERSON</t>
  </si>
  <si>
    <t>MICHAEL OCONNELL</t>
  </si>
  <si>
    <t>SPEEDPLAY</t>
  </si>
  <si>
    <t>V110</t>
  </si>
  <si>
    <t>AUDACIOUS</t>
  </si>
  <si>
    <t>RICK DAY</t>
  </si>
  <si>
    <t>SHAKA</t>
  </si>
  <si>
    <t>LARRY EMERSON</t>
  </si>
  <si>
    <t>ROWDY</t>
  </si>
  <si>
    <t>ANDY MARCUS</t>
  </si>
  <si>
    <t>DAVID CATTLE</t>
  </si>
  <si>
    <t>BLACKADDER</t>
  </si>
  <si>
    <t>CHEAP THRILLS</t>
  </si>
  <si>
    <t>MICHAEL JOHNSTON</t>
  </si>
  <si>
    <t>USA1049</t>
  </si>
  <si>
    <t>JASON HEMMI</t>
  </si>
  <si>
    <t>TIME OUT</t>
  </si>
  <si>
    <t>RALPH GODKIN</t>
  </si>
  <si>
    <t>KESTREL</t>
  </si>
  <si>
    <t>ERIC JOHNSON</t>
  </si>
  <si>
    <t>BRIGADOON</t>
  </si>
  <si>
    <t>MARK CLEMENTS</t>
  </si>
  <si>
    <t>FREEBIRD</t>
  </si>
  <si>
    <t>WALTER DEVINE</t>
  </si>
  <si>
    <t>RIO DEL MAR</t>
  </si>
  <si>
    <t>PETER BLAKE</t>
  </si>
  <si>
    <t>JOE SAAD</t>
  </si>
  <si>
    <t>FIASCO II</t>
  </si>
  <si>
    <t>ESCAPE</t>
  </si>
  <si>
    <t>JAMES HARVEY</t>
  </si>
  <si>
    <t>WINDSOME</t>
  </si>
  <si>
    <t>ROBERT MADRUGA</t>
  </si>
  <si>
    <t>BRONCO</t>
  </si>
  <si>
    <t>WILLIAM MASON</t>
  </si>
  <si>
    <t>DECOY</t>
  </si>
  <si>
    <t>MIKE DORE</t>
  </si>
  <si>
    <t>PAUL SCOTT</t>
  </si>
  <si>
    <t>USA101</t>
  </si>
  <si>
    <t>ANDREW PICEL</t>
  </si>
  <si>
    <t>WINDWARD</t>
  </si>
  <si>
    <t>PAUL SKRZYPEK</t>
  </si>
  <si>
    <t>TINY BUBBLES</t>
  </si>
  <si>
    <t>PETE HUNT</t>
  </si>
  <si>
    <t>POLE DANCER</t>
  </si>
  <si>
    <t>TOM MANOK</t>
  </si>
  <si>
    <t>TWISTER</t>
  </si>
  <si>
    <t>JAMES WERT</t>
  </si>
  <si>
    <t>RELENTLESS</t>
  </si>
  <si>
    <t>DOUG DUBOIS</t>
  </si>
  <si>
    <t>THE JACKAL</t>
  </si>
  <si>
    <t>PETER SUTHERLAND</t>
  </si>
  <si>
    <t>RIPPIN</t>
  </si>
  <si>
    <t>TERRY SMITH</t>
  </si>
  <si>
    <t>RASA</t>
  </si>
  <si>
    <t>ADAM JOHNSON</t>
  </si>
  <si>
    <t>WAGGISH</t>
  </si>
  <si>
    <t>TOM FISIC</t>
  </si>
  <si>
    <t>PANDORA</t>
  </si>
  <si>
    <t>RICHARD HOSKER</t>
  </si>
  <si>
    <t>TILTED KILT</t>
  </si>
  <si>
    <t>JD</t>
  </si>
  <si>
    <t>REX BUTLER</t>
  </si>
  <si>
    <t>BLADE</t>
  </si>
  <si>
    <t>EDDIE LARE</t>
  </si>
  <si>
    <t>JA CUP</t>
  </si>
  <si>
    <t>JA</t>
  </si>
  <si>
    <t>ANDARA CLADDAGH</t>
  </si>
  <si>
    <t>KEN HENEHAN</t>
  </si>
  <si>
    <t>PETER HUNT</t>
  </si>
  <si>
    <t>SCHOCKTAIL</t>
  </si>
  <si>
    <t>PAUL MAYESKI</t>
  </si>
  <si>
    <t>SUPER STOUT</t>
  </si>
  <si>
    <t>NEIL MCGUINESS</t>
  </si>
  <si>
    <t>WASTREL III</t>
  </si>
  <si>
    <t>COREY ISAACSON</t>
  </si>
  <si>
    <t>MILE HIGH KLUB</t>
  </si>
  <si>
    <t>USA 33</t>
  </si>
  <si>
    <t>PHILIP INFELISE</t>
  </si>
  <si>
    <t>SOCK PUPPET</t>
  </si>
  <si>
    <t>SCOT TEMPESTA</t>
  </si>
  <si>
    <t>SUPERFLY</t>
  </si>
  <si>
    <t>STEVE MOLLERING</t>
  </si>
  <si>
    <t>HAPPY BIRTHDAY K-1</t>
  </si>
  <si>
    <t>TOM AND KYLE HIRSCH</t>
  </si>
  <si>
    <t>Z FORCE</t>
  </si>
  <si>
    <t>HERB ZOEHRER</t>
  </si>
  <si>
    <t>MARK BUTLER</t>
  </si>
  <si>
    <t>BLIND SQUIRREL</t>
  </si>
  <si>
    <t>WILLIAM POSNER</t>
  </si>
  <si>
    <t>FLYING COLORS</t>
  </si>
  <si>
    <t>BRIAN BOHAN</t>
  </si>
  <si>
    <t>KEITH ERICSON</t>
  </si>
  <si>
    <t>IULLANI</t>
  </si>
  <si>
    <t>STEVE BOWMAN</t>
  </si>
  <si>
    <t>RHEYDTIANCE</t>
  </si>
  <si>
    <t>KAY ERDMANN</t>
  </si>
  <si>
    <t>CAROLES FANDANGO</t>
  </si>
  <si>
    <t>R G HEAD</t>
  </si>
  <si>
    <t>JELANI</t>
  </si>
  <si>
    <t>JAMES WRISTON</t>
  </si>
  <si>
    <t>FIREBOLT</t>
  </si>
  <si>
    <t>MATTHEW HURLIMANN</t>
  </si>
  <si>
    <t>MI SUENO</t>
  </si>
  <si>
    <t>DAVE KETTENHOFEN</t>
  </si>
  <si>
    <t>SUGAR SUE</t>
  </si>
  <si>
    <t>LARRY SCHMITZ</t>
  </si>
  <si>
    <t>PENDRAGON II</t>
  </si>
  <si>
    <t>DAVE GRAY</t>
  </si>
  <si>
    <t>VANQUISH</t>
  </si>
  <si>
    <t>CHARLES SCHMIDT</t>
  </si>
  <si>
    <t>LANTERN ROUGE</t>
  </si>
  <si>
    <t>GEORGE ELWERS</t>
  </si>
  <si>
    <t>ZIG ZAG</t>
  </si>
  <si>
    <t>JOHN VOIGT</t>
  </si>
  <si>
    <t>COMFORT ZONE</t>
  </si>
  <si>
    <t>TONY MICHAEL</t>
  </si>
  <si>
    <t>SABBATICAL</t>
  </si>
  <si>
    <t>LARRY PASCOE</t>
  </si>
  <si>
    <t>PYXIS</t>
  </si>
  <si>
    <t>JOHN CHAMBERS</t>
  </si>
  <si>
    <t>ROBERT MADRUGO</t>
  </si>
  <si>
    <t>LAKE MCGUIRE</t>
  </si>
  <si>
    <t>SIREN</t>
  </si>
  <si>
    <t>DC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</si>
</sst>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4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selection activeCell="Z3" sqref="Z3"/>
    </sheetView>
  </sheetViews>
  <sheetFormatPr defaultColWidth="9.140625" defaultRowHeight="12.75"/>
  <cols>
    <col min="2" max="2" width="22.8515625" style="0" customWidth="1"/>
    <col min="4" max="4" width="9.140625" style="29" customWidth="1"/>
    <col min="6" max="6" width="9.140625" style="29" customWidth="1"/>
    <col min="9" max="9" width="9.140625" style="29" customWidth="1"/>
    <col min="11" max="11" width="9.140625" style="29" customWidth="1"/>
    <col min="13" max="17" width="9.140625" style="29" customWidth="1"/>
    <col min="18" max="19" width="9.140625" style="34" customWidth="1"/>
    <col min="26" max="26" width="9.140625" style="73" customWidth="1"/>
  </cols>
  <sheetData>
    <row r="1" spans="1:26" s="2" customFormat="1" ht="12.75" customHeight="1">
      <c r="A1" s="1"/>
      <c r="C1" s="3"/>
      <c r="D1" s="6"/>
      <c r="E1" s="4"/>
      <c r="F1" s="39"/>
      <c r="G1" s="4"/>
      <c r="H1" s="4" t="s">
        <v>0</v>
      </c>
      <c r="I1" s="39"/>
      <c r="J1" s="1"/>
      <c r="K1" s="6"/>
      <c r="L1" s="8"/>
      <c r="M1" s="40" t="s">
        <v>1</v>
      </c>
      <c r="N1" s="39" t="s">
        <v>2</v>
      </c>
      <c r="O1" s="39" t="s">
        <v>3</v>
      </c>
      <c r="P1" s="56"/>
      <c r="Q1" s="44"/>
      <c r="R1" s="42" t="s">
        <v>4</v>
      </c>
      <c r="S1" s="42" t="s">
        <v>5</v>
      </c>
      <c r="T1" s="13"/>
      <c r="V1" s="8" t="s">
        <v>6</v>
      </c>
      <c r="Y1" s="1"/>
      <c r="Z1" s="71" t="s">
        <v>7</v>
      </c>
    </row>
    <row r="2" spans="1:26" s="2" customFormat="1" ht="12.75" customHeight="1">
      <c r="A2" s="1"/>
      <c r="B2" s="7" t="s">
        <v>8</v>
      </c>
      <c r="D2" s="6"/>
      <c r="E2" s="8"/>
      <c r="F2" s="6"/>
      <c r="G2" s="8"/>
      <c r="H2" s="8" t="s">
        <v>9</v>
      </c>
      <c r="I2" s="6"/>
      <c r="J2" s="1"/>
      <c r="K2" s="6"/>
      <c r="L2" s="8"/>
      <c r="M2" s="41" t="s">
        <v>10</v>
      </c>
      <c r="N2" s="6" t="s">
        <v>11</v>
      </c>
      <c r="O2" s="6" t="s">
        <v>11</v>
      </c>
      <c r="P2" s="55" t="s">
        <v>232</v>
      </c>
      <c r="Q2" s="6"/>
      <c r="R2" s="42" t="s">
        <v>13</v>
      </c>
      <c r="S2" s="42" t="s">
        <v>11</v>
      </c>
      <c r="T2" s="3"/>
      <c r="V2" s="8" t="s">
        <v>14</v>
      </c>
      <c r="Y2" s="1" t="s">
        <v>15</v>
      </c>
      <c r="Z2" s="71">
        <v>11</v>
      </c>
    </row>
    <row r="3" spans="1:26" s="2" customFormat="1" ht="12.75" customHeight="1">
      <c r="A3" s="1"/>
      <c r="D3" s="6"/>
      <c r="E3" s="8" t="s">
        <v>16</v>
      </c>
      <c r="F3" s="6" t="s">
        <v>17</v>
      </c>
      <c r="G3" s="8">
        <v>1</v>
      </c>
      <c r="H3" s="8">
        <v>2</v>
      </c>
      <c r="I3" s="6">
        <v>3</v>
      </c>
      <c r="J3" s="1" t="s">
        <v>18</v>
      </c>
      <c r="K3" s="6" t="s">
        <v>19</v>
      </c>
      <c r="L3" s="8">
        <v>1</v>
      </c>
      <c r="M3" s="6">
        <v>2</v>
      </c>
      <c r="N3" s="6" t="s">
        <v>3</v>
      </c>
      <c r="O3" s="6" t="s">
        <v>5</v>
      </c>
      <c r="P3" s="8">
        <v>1</v>
      </c>
      <c r="Q3" s="6">
        <v>2</v>
      </c>
      <c r="R3" s="42" t="s">
        <v>20</v>
      </c>
      <c r="S3" s="42" t="s">
        <v>21</v>
      </c>
      <c r="T3" s="8">
        <v>1</v>
      </c>
      <c r="U3" s="8">
        <v>2</v>
      </c>
      <c r="V3" s="8">
        <v>3</v>
      </c>
      <c r="W3" s="8">
        <v>4</v>
      </c>
      <c r="X3" s="8">
        <v>5</v>
      </c>
      <c r="Y3" s="1" t="s">
        <v>22</v>
      </c>
      <c r="Z3" s="71" t="s">
        <v>23</v>
      </c>
    </row>
    <row r="4" spans="1:27" s="10" customFormat="1" ht="12.75" customHeight="1" thickBot="1">
      <c r="A4" s="9" t="s">
        <v>24</v>
      </c>
      <c r="B4" s="10" t="s">
        <v>25</v>
      </c>
      <c r="C4" s="10" t="s">
        <v>26</v>
      </c>
      <c r="D4" s="12"/>
      <c r="E4" s="9"/>
      <c r="F4" s="12"/>
      <c r="G4" s="9"/>
      <c r="H4" s="9"/>
      <c r="I4" s="12"/>
      <c r="J4" s="9"/>
      <c r="K4" s="12"/>
      <c r="L4" s="9"/>
      <c r="M4" s="12"/>
      <c r="N4" s="12"/>
      <c r="O4" s="12"/>
      <c r="P4" s="12"/>
      <c r="Q4" s="12"/>
      <c r="R4" s="43"/>
      <c r="S4" s="43"/>
      <c r="Y4" s="9"/>
      <c r="Z4" s="72"/>
      <c r="AA4" s="10" t="s">
        <v>25</v>
      </c>
    </row>
    <row r="5" spans="1:27" ht="12.75">
      <c r="A5">
        <v>52006</v>
      </c>
      <c r="B5" t="s">
        <v>90</v>
      </c>
      <c r="C5" t="s">
        <v>91</v>
      </c>
      <c r="E5">
        <v>3</v>
      </c>
      <c r="F5" s="29">
        <v>1</v>
      </c>
      <c r="G5">
        <v>1</v>
      </c>
      <c r="H5">
        <v>4</v>
      </c>
      <c r="I5" s="29">
        <v>4</v>
      </c>
      <c r="J5" s="48">
        <v>1</v>
      </c>
      <c r="K5" s="29">
        <v>3</v>
      </c>
      <c r="N5" s="29">
        <v>1</v>
      </c>
      <c r="O5" s="29">
        <v>1</v>
      </c>
      <c r="P5" s="29">
        <v>1</v>
      </c>
      <c r="Q5" s="29">
        <v>1</v>
      </c>
      <c r="R5" s="34">
        <v>2</v>
      </c>
      <c r="Y5" s="1">
        <f aca="true" t="shared" si="0" ref="Y5:Y12">COUNTA(E5:X5)</f>
        <v>12</v>
      </c>
      <c r="Z5" s="32">
        <f aca="true" t="shared" si="1" ref="Z5:Z12">SUM(E5:X5)</f>
        <v>23</v>
      </c>
      <c r="AA5" t="str">
        <f aca="true" t="shared" si="2" ref="AA5:AA10">+B5</f>
        <v>BUD</v>
      </c>
    </row>
    <row r="6" spans="1:27" ht="12.75">
      <c r="A6" s="69">
        <v>22208</v>
      </c>
      <c r="B6" t="s">
        <v>92</v>
      </c>
      <c r="C6" t="s">
        <v>93</v>
      </c>
      <c r="E6">
        <v>8</v>
      </c>
      <c r="F6" s="29" t="s">
        <v>158</v>
      </c>
      <c r="J6">
        <v>8</v>
      </c>
      <c r="K6" s="29">
        <v>4</v>
      </c>
      <c r="R6" s="34">
        <v>5</v>
      </c>
      <c r="Y6" s="1">
        <f t="shared" si="0"/>
        <v>5</v>
      </c>
      <c r="Z6" s="32">
        <f t="shared" si="1"/>
        <v>25</v>
      </c>
      <c r="AA6" t="str">
        <f t="shared" si="2"/>
        <v>VELOS</v>
      </c>
    </row>
    <row r="7" spans="1:27" ht="12.75">
      <c r="A7">
        <v>685</v>
      </c>
      <c r="B7" t="s">
        <v>45</v>
      </c>
      <c r="C7" t="s">
        <v>44</v>
      </c>
      <c r="E7">
        <v>6</v>
      </c>
      <c r="F7" s="29">
        <v>3</v>
      </c>
      <c r="J7">
        <v>8</v>
      </c>
      <c r="K7" s="29" t="s">
        <v>157</v>
      </c>
      <c r="R7" s="34">
        <v>3</v>
      </c>
      <c r="Y7" s="1">
        <f t="shared" si="0"/>
        <v>5</v>
      </c>
      <c r="Z7" s="32">
        <f t="shared" si="1"/>
        <v>20</v>
      </c>
      <c r="AA7" t="str">
        <f t="shared" si="2"/>
        <v>CONDOR</v>
      </c>
    </row>
    <row r="8" spans="1:27" ht="12.75">
      <c r="A8">
        <v>5055</v>
      </c>
      <c r="B8" t="s">
        <v>107</v>
      </c>
      <c r="C8" t="s">
        <v>108</v>
      </c>
      <c r="E8">
        <v>5</v>
      </c>
      <c r="F8" s="29" t="s">
        <v>157</v>
      </c>
      <c r="J8">
        <v>8</v>
      </c>
      <c r="K8" s="29">
        <v>2</v>
      </c>
      <c r="R8" s="34">
        <v>1</v>
      </c>
      <c r="Y8" s="1">
        <f t="shared" si="0"/>
        <v>5</v>
      </c>
      <c r="Z8" s="32">
        <f t="shared" si="1"/>
        <v>16</v>
      </c>
      <c r="AA8" t="str">
        <f t="shared" si="2"/>
        <v>BLUE BLAZES</v>
      </c>
    </row>
    <row r="9" spans="1:27" ht="12.75">
      <c r="A9" s="69">
        <v>65002</v>
      </c>
      <c r="B9" t="s">
        <v>127</v>
      </c>
      <c r="C9" t="s">
        <v>128</v>
      </c>
      <c r="F9" s="29">
        <v>2</v>
      </c>
      <c r="J9">
        <v>8</v>
      </c>
      <c r="K9" s="29" t="s">
        <v>157</v>
      </c>
      <c r="Y9" s="1">
        <f t="shared" si="0"/>
        <v>3</v>
      </c>
      <c r="Z9" s="32">
        <f t="shared" si="1"/>
        <v>10</v>
      </c>
      <c r="AA9" t="str">
        <f t="shared" si="2"/>
        <v>BAD PAK</v>
      </c>
    </row>
    <row r="10" spans="1:27" ht="12.75">
      <c r="A10" s="69">
        <v>61111</v>
      </c>
      <c r="C10" t="s">
        <v>46</v>
      </c>
      <c r="F10" s="29" t="s">
        <v>157</v>
      </c>
      <c r="J10" t="s">
        <v>158</v>
      </c>
      <c r="K10" s="29" t="s">
        <v>157</v>
      </c>
      <c r="Y10" s="1">
        <f t="shared" si="0"/>
        <v>3</v>
      </c>
      <c r="Z10" s="32">
        <f t="shared" si="1"/>
        <v>0</v>
      </c>
      <c r="AA10">
        <f t="shared" si="2"/>
        <v>0</v>
      </c>
    </row>
    <row r="11" spans="25:27" ht="12.75">
      <c r="Y11" s="1">
        <f t="shared" si="0"/>
        <v>0</v>
      </c>
      <c r="Z11" s="32">
        <f t="shared" si="1"/>
        <v>0</v>
      </c>
      <c r="AA11">
        <f>B11</f>
        <v>0</v>
      </c>
    </row>
    <row r="12" spans="25:27" ht="12.75">
      <c r="Y12" s="1">
        <f t="shared" si="0"/>
        <v>0</v>
      </c>
      <c r="Z12" s="32">
        <f t="shared" si="1"/>
        <v>0</v>
      </c>
      <c r="AA12">
        <f>B12</f>
        <v>0</v>
      </c>
    </row>
    <row r="13" spans="25:27" ht="12.75">
      <c r="Y13" s="1"/>
      <c r="Z13" s="71"/>
      <c r="AA13">
        <f>B13</f>
        <v>0</v>
      </c>
    </row>
    <row r="14" spans="1:27" ht="12.75">
      <c r="A14" s="58" t="s">
        <v>154</v>
      </c>
      <c r="Y14" s="1"/>
      <c r="Z14" s="71"/>
      <c r="AA14">
        <f>B14</f>
        <v>0</v>
      </c>
    </row>
    <row r="15" spans="1:27" ht="12.75">
      <c r="A15">
        <v>69152</v>
      </c>
      <c r="B15" t="s">
        <v>42</v>
      </c>
      <c r="C15" t="s">
        <v>43</v>
      </c>
      <c r="E15">
        <v>1</v>
      </c>
      <c r="F15" s="29" t="s">
        <v>158</v>
      </c>
      <c r="G15">
        <v>2</v>
      </c>
      <c r="H15">
        <v>1</v>
      </c>
      <c r="I15" s="29">
        <v>2</v>
      </c>
      <c r="J15" s="48">
        <v>8</v>
      </c>
      <c r="K15" s="29">
        <v>1</v>
      </c>
      <c r="L15" s="48">
        <v>1</v>
      </c>
      <c r="M15" s="29">
        <v>1</v>
      </c>
      <c r="P15" s="29">
        <v>2</v>
      </c>
      <c r="Q15" s="29">
        <v>2</v>
      </c>
      <c r="R15" s="34">
        <v>4</v>
      </c>
      <c r="Y15" s="1">
        <f>COUNTA(E15:X15)</f>
        <v>12</v>
      </c>
      <c r="Z15" s="32">
        <f>SUM(E15:X15)</f>
        <v>25</v>
      </c>
      <c r="AA15" t="str">
        <f>+B15</f>
        <v>STAGHOUND</v>
      </c>
    </row>
    <row r="16" spans="1:27" ht="12.75">
      <c r="A16">
        <v>97999</v>
      </c>
      <c r="B16" t="s">
        <v>81</v>
      </c>
      <c r="C16" t="s">
        <v>82</v>
      </c>
      <c r="E16">
        <v>2</v>
      </c>
      <c r="F16" s="29" t="s">
        <v>157</v>
      </c>
      <c r="J16" s="48" t="s">
        <v>157</v>
      </c>
      <c r="K16" s="29" t="s">
        <v>158</v>
      </c>
      <c r="L16" s="48"/>
      <c r="Y16" s="1">
        <f>COUNTA(E16:X16)</f>
        <v>4</v>
      </c>
      <c r="Z16" s="32">
        <f>SUM(E16:X16)</f>
        <v>2</v>
      </c>
      <c r="AA16" t="str">
        <f>+B16</f>
        <v>ALCHEMY</v>
      </c>
    </row>
    <row r="17" spans="1:27" ht="12.75">
      <c r="A17">
        <v>46194</v>
      </c>
      <c r="B17" t="s">
        <v>109</v>
      </c>
      <c r="C17" t="s">
        <v>123</v>
      </c>
      <c r="E17">
        <v>4</v>
      </c>
      <c r="F17" s="29" t="s">
        <v>157</v>
      </c>
      <c r="J17" s="48">
        <v>8</v>
      </c>
      <c r="K17" s="29" t="s">
        <v>157</v>
      </c>
      <c r="L17" s="48"/>
      <c r="Y17" s="1">
        <f>COUNTA(E17:X17)</f>
        <v>4</v>
      </c>
      <c r="Z17" s="32">
        <f>SUM(E17:X17)</f>
        <v>12</v>
      </c>
      <c r="AA17" t="str">
        <f>+B17</f>
        <v>STEALTH CHICKEN</v>
      </c>
    </row>
    <row r="18" spans="1:27" ht="12.75">
      <c r="A18">
        <v>28385</v>
      </c>
      <c r="B18" t="s">
        <v>124</v>
      </c>
      <c r="C18" t="s">
        <v>125</v>
      </c>
      <c r="E18">
        <v>7</v>
      </c>
      <c r="F18" s="29" t="s">
        <v>157</v>
      </c>
      <c r="G18">
        <v>3</v>
      </c>
      <c r="H18">
        <v>2</v>
      </c>
      <c r="I18" s="29">
        <v>1</v>
      </c>
      <c r="J18" s="48" t="s">
        <v>157</v>
      </c>
      <c r="K18" s="29" t="s">
        <v>157</v>
      </c>
      <c r="Y18" s="1">
        <f>COUNTA(E18:X18)</f>
        <v>7</v>
      </c>
      <c r="Z18" s="32">
        <f>SUM(E18:X18)</f>
        <v>13</v>
      </c>
      <c r="AA18" t="str">
        <f>+B18</f>
        <v>CAZADOR</v>
      </c>
    </row>
    <row r="19" spans="1:27" ht="12.75">
      <c r="A19" s="69">
        <v>61111</v>
      </c>
      <c r="C19" t="s">
        <v>46</v>
      </c>
      <c r="F19" s="29" t="s">
        <v>157</v>
      </c>
      <c r="J19" t="s">
        <v>157</v>
      </c>
      <c r="K19" s="29" t="s">
        <v>157</v>
      </c>
      <c r="Y19" s="1">
        <f>COUNTA(E19:X19)</f>
        <v>3</v>
      </c>
      <c r="Z19" s="32">
        <f>SUM(E19:X19)</f>
        <v>0</v>
      </c>
      <c r="AA19">
        <f>+B19</f>
        <v>0</v>
      </c>
    </row>
  </sheetData>
  <printOptions/>
  <pageMargins left="0.75" right="0.75" top="1" bottom="1" header="0.5" footer="0.5"/>
  <pageSetup horizontalDpi="96" verticalDpi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selection activeCell="A14" sqref="A14:IV14"/>
    </sheetView>
  </sheetViews>
  <sheetFormatPr defaultColWidth="9.140625" defaultRowHeight="12.75"/>
  <cols>
    <col min="2" max="2" width="22.8515625" style="0" customWidth="1"/>
    <col min="4" max="4" width="9.140625" style="29" customWidth="1"/>
    <col min="6" max="6" width="9.140625" style="29" customWidth="1"/>
    <col min="9" max="9" width="9.140625" style="29" customWidth="1"/>
    <col min="11" max="11" width="9.140625" style="29" customWidth="1"/>
    <col min="13" max="13" width="9.140625" style="29" customWidth="1"/>
    <col min="15" max="17" width="9.140625" style="29" customWidth="1"/>
    <col min="19" max="19" width="9.140625" style="29" customWidth="1"/>
    <col min="20" max="20" width="9.140625" style="27" customWidth="1"/>
    <col min="21" max="21" width="9.140625" style="46" customWidth="1"/>
    <col min="22" max="22" width="9.140625" style="29" customWidth="1"/>
    <col min="25" max="25" width="9.140625" style="29" customWidth="1"/>
    <col min="26" max="27" width="9.140625" style="34" customWidth="1"/>
  </cols>
  <sheetData>
    <row r="1" spans="1:34" s="2" customFormat="1" ht="12.75" customHeight="1">
      <c r="A1" s="1"/>
      <c r="C1" s="3"/>
      <c r="D1" s="6"/>
      <c r="E1" s="4"/>
      <c r="F1" s="39"/>
      <c r="G1" s="4"/>
      <c r="H1" s="4" t="s">
        <v>0</v>
      </c>
      <c r="I1" s="39"/>
      <c r="J1" s="1"/>
      <c r="K1" s="6"/>
      <c r="L1" s="8"/>
      <c r="M1" s="40" t="s">
        <v>1</v>
      </c>
      <c r="N1" s="3"/>
      <c r="O1" s="40" t="s">
        <v>27</v>
      </c>
      <c r="P1" s="39" t="s">
        <v>2</v>
      </c>
      <c r="Q1" s="39" t="s">
        <v>3</v>
      </c>
      <c r="R1" s="56"/>
      <c r="S1" s="44"/>
      <c r="T1" s="5"/>
      <c r="U1" s="8"/>
      <c r="V1" s="6"/>
      <c r="W1" s="8"/>
      <c r="X1" s="8"/>
      <c r="Y1" s="6"/>
      <c r="Z1" s="42" t="s">
        <v>4</v>
      </c>
      <c r="AA1" s="42" t="s">
        <v>5</v>
      </c>
      <c r="AB1" s="13"/>
      <c r="AD1" s="8" t="s">
        <v>6</v>
      </c>
      <c r="AG1" s="1"/>
      <c r="AH1" s="1" t="s">
        <v>7</v>
      </c>
    </row>
    <row r="2" spans="1:34" s="2" customFormat="1" ht="12.75" customHeight="1">
      <c r="A2" s="1"/>
      <c r="B2" s="7" t="s">
        <v>122</v>
      </c>
      <c r="D2" s="6"/>
      <c r="E2" s="8"/>
      <c r="F2" s="6"/>
      <c r="G2" s="8"/>
      <c r="H2" s="8" t="s">
        <v>9</v>
      </c>
      <c r="I2" s="6"/>
      <c r="J2" s="1"/>
      <c r="K2" s="6"/>
      <c r="L2" s="8"/>
      <c r="M2" s="41" t="s">
        <v>10</v>
      </c>
      <c r="N2" s="8"/>
      <c r="O2" s="41" t="s">
        <v>28</v>
      </c>
      <c r="P2" s="6" t="s">
        <v>11</v>
      </c>
      <c r="Q2" s="6" t="s">
        <v>11</v>
      </c>
      <c r="R2" s="55" t="s">
        <v>232</v>
      </c>
      <c r="S2" s="6"/>
      <c r="T2" s="5"/>
      <c r="U2" s="8" t="s">
        <v>29</v>
      </c>
      <c r="V2" s="6"/>
      <c r="W2" s="8"/>
      <c r="X2" s="8" t="s">
        <v>12</v>
      </c>
      <c r="Y2" s="6"/>
      <c r="Z2" s="42" t="s">
        <v>13</v>
      </c>
      <c r="AA2" s="42" t="s">
        <v>11</v>
      </c>
      <c r="AB2" s="3"/>
      <c r="AD2" s="8" t="s">
        <v>14</v>
      </c>
      <c r="AG2" s="1" t="s">
        <v>15</v>
      </c>
      <c r="AH2" s="1">
        <v>15</v>
      </c>
    </row>
    <row r="3" spans="1:34" s="2" customFormat="1" ht="12.75" customHeight="1">
      <c r="A3" s="1"/>
      <c r="D3" s="6"/>
      <c r="E3" s="8" t="s">
        <v>16</v>
      </c>
      <c r="F3" s="6" t="s">
        <v>17</v>
      </c>
      <c r="G3" s="8">
        <v>1</v>
      </c>
      <c r="H3" s="8">
        <v>2</v>
      </c>
      <c r="I3" s="6">
        <v>3</v>
      </c>
      <c r="J3" s="1" t="s">
        <v>18</v>
      </c>
      <c r="K3" s="6" t="s">
        <v>19</v>
      </c>
      <c r="L3" s="8">
        <v>1</v>
      </c>
      <c r="M3" s="6">
        <v>2</v>
      </c>
      <c r="N3" s="8">
        <v>1</v>
      </c>
      <c r="O3" s="6">
        <v>2</v>
      </c>
      <c r="P3" s="6" t="s">
        <v>3</v>
      </c>
      <c r="Q3" s="6" t="s">
        <v>5</v>
      </c>
      <c r="R3" s="8">
        <v>1</v>
      </c>
      <c r="S3" s="6">
        <v>2</v>
      </c>
      <c r="T3" s="5">
        <v>1</v>
      </c>
      <c r="U3" s="8">
        <v>2</v>
      </c>
      <c r="V3" s="6">
        <v>3</v>
      </c>
      <c r="W3" s="8">
        <v>1</v>
      </c>
      <c r="X3" s="8">
        <v>2</v>
      </c>
      <c r="Y3" s="6">
        <v>3</v>
      </c>
      <c r="Z3" s="42" t="s">
        <v>20</v>
      </c>
      <c r="AA3" s="42" t="s">
        <v>21</v>
      </c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1" t="s">
        <v>22</v>
      </c>
      <c r="AH3" s="1" t="s">
        <v>23</v>
      </c>
    </row>
    <row r="4" spans="1:35" s="10" customFormat="1" ht="12.75" customHeight="1" thickBot="1">
      <c r="A4" s="9" t="s">
        <v>24</v>
      </c>
      <c r="B4" s="10" t="s">
        <v>25</v>
      </c>
      <c r="C4" s="10" t="s">
        <v>26</v>
      </c>
      <c r="D4" s="12"/>
      <c r="E4" s="9"/>
      <c r="F4" s="12"/>
      <c r="G4" s="9"/>
      <c r="H4" s="9"/>
      <c r="I4" s="12"/>
      <c r="J4" s="9"/>
      <c r="K4" s="12"/>
      <c r="L4" s="9"/>
      <c r="M4" s="12"/>
      <c r="N4" s="9"/>
      <c r="O4" s="12"/>
      <c r="P4" s="12"/>
      <c r="Q4" s="12"/>
      <c r="R4" s="9"/>
      <c r="S4" s="12"/>
      <c r="T4" s="11"/>
      <c r="U4" s="59"/>
      <c r="V4" s="12"/>
      <c r="W4" s="9"/>
      <c r="X4" s="9"/>
      <c r="Y4" s="12"/>
      <c r="Z4" s="43"/>
      <c r="AA4" s="43"/>
      <c r="AG4" s="9"/>
      <c r="AH4" s="9"/>
      <c r="AI4" s="10" t="s">
        <v>25</v>
      </c>
    </row>
    <row r="5" spans="1:35" ht="12.75">
      <c r="A5">
        <v>54</v>
      </c>
      <c r="B5" t="s">
        <v>162</v>
      </c>
      <c r="C5" t="s">
        <v>161</v>
      </c>
      <c r="L5">
        <v>2</v>
      </c>
      <c r="M5" s="29">
        <v>2</v>
      </c>
      <c r="R5" s="15"/>
      <c r="U5" s="57"/>
      <c r="AG5" s="1">
        <f aca="true" t="shared" si="0" ref="AG5:AG10">COUNTA(E5:AF5)</f>
        <v>2</v>
      </c>
      <c r="AH5" s="1">
        <f aca="true" t="shared" si="1" ref="AH5:AH10">SUM(E5:AF5)</f>
        <v>4</v>
      </c>
      <c r="AI5" t="str">
        <f aca="true" t="shared" si="2" ref="AI5:AI17">+B5</f>
        <v>NIUHI</v>
      </c>
    </row>
    <row r="6" spans="1:35" ht="12.75">
      <c r="A6">
        <v>8</v>
      </c>
      <c r="B6" t="s">
        <v>163</v>
      </c>
      <c r="C6" t="s">
        <v>164</v>
      </c>
      <c r="L6">
        <v>3</v>
      </c>
      <c r="M6" s="29">
        <v>3</v>
      </c>
      <c r="Q6" s="15"/>
      <c r="T6" s="27">
        <v>2</v>
      </c>
      <c r="U6" s="57">
        <v>2</v>
      </c>
      <c r="V6" s="29">
        <v>4</v>
      </c>
      <c r="Z6" s="34">
        <v>2</v>
      </c>
      <c r="AG6" s="1">
        <f t="shared" si="0"/>
        <v>6</v>
      </c>
      <c r="AH6" s="1">
        <f t="shared" si="1"/>
        <v>16</v>
      </c>
      <c r="AI6" t="str">
        <f t="shared" si="2"/>
        <v>ABACUS</v>
      </c>
    </row>
    <row r="7" spans="1:35" ht="12.75">
      <c r="A7">
        <v>9</v>
      </c>
      <c r="B7" t="s">
        <v>159</v>
      </c>
      <c r="C7" t="s">
        <v>160</v>
      </c>
      <c r="L7">
        <v>1</v>
      </c>
      <c r="M7" s="29">
        <v>1</v>
      </c>
      <c r="Z7" s="34">
        <v>1</v>
      </c>
      <c r="AG7" s="1">
        <f t="shared" si="0"/>
        <v>3</v>
      </c>
      <c r="AH7" s="1">
        <f t="shared" si="1"/>
        <v>3</v>
      </c>
      <c r="AI7" t="str">
        <f t="shared" si="2"/>
        <v>JUSTICE</v>
      </c>
    </row>
    <row r="8" spans="1:35" ht="12.75">
      <c r="A8">
        <v>72</v>
      </c>
      <c r="B8" t="s">
        <v>165</v>
      </c>
      <c r="C8" t="s">
        <v>166</v>
      </c>
      <c r="L8">
        <v>4</v>
      </c>
      <c r="M8" s="29">
        <v>4</v>
      </c>
      <c r="T8" s="27">
        <v>3</v>
      </c>
      <c r="U8" s="57">
        <v>3</v>
      </c>
      <c r="V8" s="29">
        <v>2</v>
      </c>
      <c r="AG8" s="1">
        <f t="shared" si="0"/>
        <v>5</v>
      </c>
      <c r="AH8" s="1">
        <f t="shared" si="1"/>
        <v>16</v>
      </c>
      <c r="AI8" t="str">
        <f t="shared" si="2"/>
        <v>NASTYR</v>
      </c>
    </row>
    <row r="10" spans="21:35" ht="12.75">
      <c r="U10" s="57"/>
      <c r="AG10" s="1">
        <f t="shared" si="0"/>
        <v>0</v>
      </c>
      <c r="AH10" s="1">
        <f t="shared" si="1"/>
        <v>0</v>
      </c>
      <c r="AI10">
        <f t="shared" si="2"/>
        <v>0</v>
      </c>
    </row>
    <row r="11" spans="1:35" ht="12.75">
      <c r="A11" s="58" t="s">
        <v>154</v>
      </c>
      <c r="AG11" s="1">
        <f aca="true" t="shared" si="3" ref="AG11:AG25">COUNTA(E11:AF11)</f>
        <v>0</v>
      </c>
      <c r="AH11" s="1">
        <f aca="true" t="shared" si="4" ref="AH11:AH25">SUM(E11:AF11)</f>
        <v>0</v>
      </c>
      <c r="AI11">
        <f t="shared" si="2"/>
        <v>0</v>
      </c>
    </row>
    <row r="12" spans="1:35" ht="12.75">
      <c r="A12">
        <v>56048</v>
      </c>
      <c r="B12" t="s">
        <v>129</v>
      </c>
      <c r="C12" t="s">
        <v>130</v>
      </c>
      <c r="E12">
        <v>2</v>
      </c>
      <c r="F12" s="29">
        <v>1</v>
      </c>
      <c r="G12">
        <v>2</v>
      </c>
      <c r="U12" s="47"/>
      <c r="AG12" s="1">
        <f>COUNTA(E12:AF12)</f>
        <v>3</v>
      </c>
      <c r="AH12" s="1">
        <f>SUM(E12:AF12)</f>
        <v>5</v>
      </c>
      <c r="AI12" t="str">
        <f t="shared" si="2"/>
        <v>INNOCENT MERRIMENT</v>
      </c>
    </row>
    <row r="13" spans="1:35" ht="12.75">
      <c r="A13" t="s">
        <v>244</v>
      </c>
      <c r="B13" t="s">
        <v>243</v>
      </c>
      <c r="C13" t="s">
        <v>245</v>
      </c>
      <c r="T13" s="27">
        <v>1</v>
      </c>
      <c r="U13" s="46">
        <v>1</v>
      </c>
      <c r="V13" s="29">
        <v>1</v>
      </c>
      <c r="W13" s="48"/>
      <c r="AG13" s="1">
        <f t="shared" si="3"/>
        <v>3</v>
      </c>
      <c r="AH13" s="1">
        <f t="shared" si="4"/>
        <v>3</v>
      </c>
      <c r="AI13" t="str">
        <f t="shared" si="2"/>
        <v>MILE HIGH KLUB</v>
      </c>
    </row>
    <row r="14" spans="1:35" ht="12.75">
      <c r="A14">
        <v>62</v>
      </c>
      <c r="B14" t="s">
        <v>266</v>
      </c>
      <c r="C14" t="s">
        <v>267</v>
      </c>
      <c r="U14" s="57"/>
      <c r="Z14" s="34">
        <v>3</v>
      </c>
      <c r="AG14" s="1">
        <f>COUNTA(E14:AF14)</f>
        <v>1</v>
      </c>
      <c r="AH14" s="1">
        <f>SUM(E14:AF14)</f>
        <v>3</v>
      </c>
      <c r="AI14" t="str">
        <f>+B14</f>
        <v>JELANI</v>
      </c>
    </row>
    <row r="15" spans="12:35" ht="12.75">
      <c r="L15" s="60"/>
      <c r="M15" s="61"/>
      <c r="R15" s="48"/>
      <c r="U15" s="47"/>
      <c r="AG15" s="1">
        <f t="shared" si="3"/>
        <v>0</v>
      </c>
      <c r="AH15" s="1">
        <f t="shared" si="4"/>
        <v>0</v>
      </c>
      <c r="AI15">
        <f t="shared" si="2"/>
        <v>0</v>
      </c>
    </row>
    <row r="16" spans="33:35" ht="12.75">
      <c r="AG16" s="1">
        <f t="shared" si="3"/>
        <v>0</v>
      </c>
      <c r="AH16" s="1">
        <f t="shared" si="4"/>
        <v>0</v>
      </c>
      <c r="AI16">
        <f t="shared" si="2"/>
        <v>0</v>
      </c>
    </row>
    <row r="17" spans="1:35" ht="12.75">
      <c r="A17" s="58"/>
      <c r="AG17" s="1">
        <f t="shared" si="3"/>
        <v>0</v>
      </c>
      <c r="AH17" s="1">
        <f t="shared" si="4"/>
        <v>0</v>
      </c>
      <c r="AI17">
        <f t="shared" si="2"/>
        <v>0</v>
      </c>
    </row>
    <row r="18" spans="33:34" ht="12.75">
      <c r="AG18" s="1">
        <f t="shared" si="3"/>
        <v>0</v>
      </c>
      <c r="AH18" s="1">
        <f t="shared" si="4"/>
        <v>0</v>
      </c>
    </row>
    <row r="19" spans="21:35" ht="12.75">
      <c r="U19" s="57"/>
      <c r="AG19" s="1">
        <f t="shared" si="3"/>
        <v>0</v>
      </c>
      <c r="AH19" s="1">
        <f t="shared" si="4"/>
        <v>0</v>
      </c>
      <c r="AI19">
        <f aca="true" t="shared" si="5" ref="AI19:AI25">+B19</f>
        <v>0</v>
      </c>
    </row>
    <row r="20" spans="33:35" ht="12.75">
      <c r="AG20" s="1">
        <f t="shared" si="3"/>
        <v>0</v>
      </c>
      <c r="AH20" s="1">
        <f t="shared" si="4"/>
        <v>0</v>
      </c>
      <c r="AI20">
        <f t="shared" si="5"/>
        <v>0</v>
      </c>
    </row>
    <row r="21" spans="23:35" ht="12.75">
      <c r="W21" s="48"/>
      <c r="X21" s="48"/>
      <c r="AG21" s="1">
        <f t="shared" si="3"/>
        <v>0</v>
      </c>
      <c r="AH21" s="1">
        <f t="shared" si="4"/>
        <v>0</v>
      </c>
      <c r="AI21">
        <f t="shared" si="5"/>
        <v>0</v>
      </c>
    </row>
    <row r="22" spans="33:35" ht="12.75">
      <c r="AG22" s="1">
        <f t="shared" si="3"/>
        <v>0</v>
      </c>
      <c r="AH22" s="1">
        <f t="shared" si="4"/>
        <v>0</v>
      </c>
      <c r="AI22">
        <f t="shared" si="5"/>
        <v>0</v>
      </c>
    </row>
    <row r="23" spans="33:35" ht="12.75">
      <c r="AG23" s="1">
        <f t="shared" si="3"/>
        <v>0</v>
      </c>
      <c r="AH23" s="1">
        <f t="shared" si="4"/>
        <v>0</v>
      </c>
      <c r="AI23">
        <f t="shared" si="5"/>
        <v>0</v>
      </c>
    </row>
    <row r="24" spans="33:35" ht="12.75">
      <c r="AG24" s="1">
        <f t="shared" si="3"/>
        <v>0</v>
      </c>
      <c r="AH24" s="1">
        <f t="shared" si="4"/>
        <v>0</v>
      </c>
      <c r="AI24">
        <f t="shared" si="5"/>
        <v>0</v>
      </c>
    </row>
    <row r="25" spans="33:35" ht="12.75">
      <c r="AG25" s="1">
        <f t="shared" si="3"/>
        <v>0</v>
      </c>
      <c r="AH25" s="1">
        <f t="shared" si="4"/>
        <v>0</v>
      </c>
      <c r="AI25">
        <f t="shared" si="5"/>
        <v>0</v>
      </c>
    </row>
  </sheetData>
  <printOptions/>
  <pageMargins left="0.75" right="0.75" top="1" bottom="1" header="0.5" footer="0.5"/>
  <pageSetup horizontalDpi="96" verticalDpi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"/>
  <sheetViews>
    <sheetView workbookViewId="0" topLeftCell="A1">
      <selection activeCell="AH3" sqref="AH3"/>
    </sheetView>
  </sheetViews>
  <sheetFormatPr defaultColWidth="9.140625" defaultRowHeight="12.75"/>
  <cols>
    <col min="2" max="2" width="22.8515625" style="0" customWidth="1"/>
    <col min="4" max="4" width="9.140625" style="29" customWidth="1"/>
    <col min="6" max="6" width="9.140625" style="29" customWidth="1"/>
    <col min="9" max="9" width="9.140625" style="29" customWidth="1"/>
    <col min="11" max="11" width="9.140625" style="29" customWidth="1"/>
    <col min="13" max="13" width="9.140625" style="29" customWidth="1"/>
    <col min="15" max="17" width="9.140625" style="29" customWidth="1"/>
    <col min="19" max="19" width="9.140625" style="29" customWidth="1"/>
    <col min="20" max="20" width="9.140625" style="27" customWidth="1"/>
    <col min="21" max="21" width="9.140625" style="46" customWidth="1"/>
    <col min="22" max="22" width="9.140625" style="29" customWidth="1"/>
    <col min="25" max="25" width="9.140625" style="29" customWidth="1"/>
    <col min="26" max="27" width="9.140625" style="34" customWidth="1"/>
  </cols>
  <sheetData>
    <row r="1" spans="1:34" s="2" customFormat="1" ht="12.75" customHeight="1">
      <c r="A1" s="1"/>
      <c r="C1" s="3"/>
      <c r="D1" s="6"/>
      <c r="E1" s="4"/>
      <c r="F1" s="39"/>
      <c r="G1" s="4"/>
      <c r="H1" s="4" t="s">
        <v>0</v>
      </c>
      <c r="I1" s="39"/>
      <c r="J1" s="1"/>
      <c r="K1" s="6"/>
      <c r="L1" s="8"/>
      <c r="M1" s="40" t="s">
        <v>1</v>
      </c>
      <c r="N1" s="3"/>
      <c r="O1" s="40" t="s">
        <v>27</v>
      </c>
      <c r="P1" s="39" t="s">
        <v>2</v>
      </c>
      <c r="Q1" s="39" t="s">
        <v>3</v>
      </c>
      <c r="R1" s="56"/>
      <c r="S1" s="44"/>
      <c r="T1" s="5"/>
      <c r="U1" s="8"/>
      <c r="V1" s="6"/>
      <c r="W1" s="8"/>
      <c r="X1" s="8"/>
      <c r="Y1" s="6"/>
      <c r="Z1" s="42" t="s">
        <v>4</v>
      </c>
      <c r="AA1" s="42" t="s">
        <v>5</v>
      </c>
      <c r="AB1" s="13"/>
      <c r="AD1" s="8" t="s">
        <v>6</v>
      </c>
      <c r="AG1" s="1"/>
      <c r="AH1" s="1" t="s">
        <v>7</v>
      </c>
    </row>
    <row r="2" spans="1:34" s="2" customFormat="1" ht="12.75" customHeight="1">
      <c r="A2" s="1"/>
      <c r="B2" s="7" t="s">
        <v>121</v>
      </c>
      <c r="D2" s="6"/>
      <c r="E2" s="8"/>
      <c r="F2" s="6"/>
      <c r="G2" s="8"/>
      <c r="H2" s="8" t="s">
        <v>9</v>
      </c>
      <c r="I2" s="6"/>
      <c r="J2" s="1"/>
      <c r="K2" s="6"/>
      <c r="L2" s="8"/>
      <c r="M2" s="41" t="s">
        <v>10</v>
      </c>
      <c r="N2" s="8"/>
      <c r="O2" s="41" t="s">
        <v>28</v>
      </c>
      <c r="P2" s="6" t="s">
        <v>11</v>
      </c>
      <c r="Q2" s="6" t="s">
        <v>11</v>
      </c>
      <c r="R2" s="55" t="s">
        <v>232</v>
      </c>
      <c r="S2" s="6"/>
      <c r="T2" s="5"/>
      <c r="U2" s="8" t="s">
        <v>29</v>
      </c>
      <c r="V2" s="6"/>
      <c r="W2" s="8"/>
      <c r="X2" s="8" t="s">
        <v>12</v>
      </c>
      <c r="Y2" s="6"/>
      <c r="Z2" s="42" t="s">
        <v>13</v>
      </c>
      <c r="AA2" s="42" t="s">
        <v>11</v>
      </c>
      <c r="AB2" s="3"/>
      <c r="AD2" s="8" t="s">
        <v>14</v>
      </c>
      <c r="AG2" s="1" t="s">
        <v>15</v>
      </c>
      <c r="AH2" s="1">
        <v>15</v>
      </c>
    </row>
    <row r="3" spans="1:34" s="2" customFormat="1" ht="12.75" customHeight="1">
      <c r="A3" s="1"/>
      <c r="D3" s="6"/>
      <c r="E3" s="8" t="s">
        <v>16</v>
      </c>
      <c r="F3" s="6" t="s">
        <v>17</v>
      </c>
      <c r="G3" s="8">
        <v>1</v>
      </c>
      <c r="H3" s="8">
        <v>2</v>
      </c>
      <c r="I3" s="6">
        <v>3</v>
      </c>
      <c r="J3" s="1" t="s">
        <v>18</v>
      </c>
      <c r="K3" s="6" t="s">
        <v>19</v>
      </c>
      <c r="L3" s="8">
        <v>1</v>
      </c>
      <c r="M3" s="6">
        <v>2</v>
      </c>
      <c r="N3" s="8">
        <v>1</v>
      </c>
      <c r="O3" s="6">
        <v>2</v>
      </c>
      <c r="P3" s="6" t="s">
        <v>3</v>
      </c>
      <c r="Q3" s="6" t="s">
        <v>5</v>
      </c>
      <c r="R3" s="8">
        <v>1</v>
      </c>
      <c r="S3" s="6">
        <v>2</v>
      </c>
      <c r="T3" s="5">
        <v>1</v>
      </c>
      <c r="U3" s="8">
        <v>2</v>
      </c>
      <c r="V3" s="6">
        <v>3</v>
      </c>
      <c r="W3" s="8">
        <v>1</v>
      </c>
      <c r="X3" s="8">
        <v>2</v>
      </c>
      <c r="Y3" s="6">
        <v>3</v>
      </c>
      <c r="Z3" s="42" t="s">
        <v>20</v>
      </c>
      <c r="AA3" s="42" t="s">
        <v>21</v>
      </c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1" t="s">
        <v>22</v>
      </c>
      <c r="AH3" s="1" t="s">
        <v>23</v>
      </c>
    </row>
    <row r="4" spans="1:35" s="10" customFormat="1" ht="12.75" customHeight="1" thickBot="1">
      <c r="A4" s="9" t="s">
        <v>24</v>
      </c>
      <c r="B4" s="10" t="s">
        <v>25</v>
      </c>
      <c r="C4" s="10" t="s">
        <v>26</v>
      </c>
      <c r="D4" s="12"/>
      <c r="E4" s="9"/>
      <c r="F4" s="12"/>
      <c r="G4" s="9"/>
      <c r="H4" s="9"/>
      <c r="I4" s="12"/>
      <c r="J4" s="9"/>
      <c r="K4" s="12"/>
      <c r="L4" s="9"/>
      <c r="M4" s="12"/>
      <c r="N4" s="9"/>
      <c r="O4" s="12"/>
      <c r="P4" s="12"/>
      <c r="Q4" s="12"/>
      <c r="R4" s="9"/>
      <c r="S4" s="12"/>
      <c r="T4" s="11"/>
      <c r="U4" s="59"/>
      <c r="V4" s="12"/>
      <c r="W4" s="9"/>
      <c r="X4" s="9"/>
      <c r="Y4" s="12"/>
      <c r="Z4" s="43"/>
      <c r="AA4" s="43"/>
      <c r="AG4" s="9"/>
      <c r="AH4" s="9"/>
      <c r="AI4" s="10" t="s">
        <v>25</v>
      </c>
    </row>
    <row r="5" spans="1:35" ht="12.75">
      <c r="A5">
        <v>56605</v>
      </c>
      <c r="B5" t="s">
        <v>167</v>
      </c>
      <c r="C5" t="s">
        <v>168</v>
      </c>
      <c r="L5">
        <v>1</v>
      </c>
      <c r="M5" s="29">
        <v>1</v>
      </c>
      <c r="P5" s="29">
        <v>2</v>
      </c>
      <c r="Q5" s="15">
        <v>3</v>
      </c>
      <c r="U5" s="57"/>
      <c r="AG5" s="1">
        <f>COUNTA(E5:AF5)</f>
        <v>4</v>
      </c>
      <c r="AH5" s="1">
        <f>SUM(E5:AF5)</f>
        <v>7</v>
      </c>
      <c r="AI5" t="str">
        <f>+B5</f>
        <v>MOSH PIT</v>
      </c>
    </row>
    <row r="6" spans="1:35" ht="12.75">
      <c r="A6">
        <v>198</v>
      </c>
      <c r="B6" t="s">
        <v>96</v>
      </c>
      <c r="C6" t="s">
        <v>97</v>
      </c>
      <c r="E6">
        <v>2</v>
      </c>
      <c r="F6" s="29">
        <v>3</v>
      </c>
      <c r="G6">
        <v>3</v>
      </c>
      <c r="R6" s="15"/>
      <c r="U6" s="57"/>
      <c r="W6">
        <v>1</v>
      </c>
      <c r="X6">
        <v>1</v>
      </c>
      <c r="Y6" s="29">
        <v>1</v>
      </c>
      <c r="Z6" s="34">
        <v>1</v>
      </c>
      <c r="AG6" s="1">
        <f>COUNTA(E6:AF6)</f>
        <v>7</v>
      </c>
      <c r="AH6" s="1">
        <f>SUM(E6:AF6)</f>
        <v>12</v>
      </c>
      <c r="AI6" t="str">
        <f>+B6</f>
        <v>GERONIMO</v>
      </c>
    </row>
    <row r="7" spans="1:35" ht="12.75">
      <c r="A7" s="69">
        <v>335</v>
      </c>
      <c r="B7" s="69" t="s">
        <v>228</v>
      </c>
      <c r="C7" t="s">
        <v>229</v>
      </c>
      <c r="P7" s="29">
        <v>1</v>
      </c>
      <c r="Q7" s="29">
        <v>2</v>
      </c>
      <c r="AG7" s="1">
        <f>COUNTA(E7:AF7)</f>
        <v>2</v>
      </c>
      <c r="AH7" s="1">
        <f>SUM(E7:AF7)</f>
        <v>3</v>
      </c>
      <c r="AI7" t="str">
        <f>+B7</f>
        <v>JD</v>
      </c>
    </row>
    <row r="8" spans="1:35" ht="12.75">
      <c r="A8">
        <v>7105</v>
      </c>
      <c r="B8" t="s">
        <v>170</v>
      </c>
      <c r="C8" t="s">
        <v>169</v>
      </c>
      <c r="L8">
        <v>2</v>
      </c>
      <c r="M8" s="29">
        <v>2</v>
      </c>
      <c r="AG8" s="1">
        <f>COUNTA(E8:AF8)</f>
        <v>2</v>
      </c>
      <c r="AH8" s="1">
        <f>SUM(E8:AF8)</f>
        <v>4</v>
      </c>
      <c r="AI8" t="str">
        <f>+B8</f>
        <v>SPEEDPLAY</v>
      </c>
    </row>
    <row r="9" spans="1:34" ht="12.75">
      <c r="A9" t="s">
        <v>205</v>
      </c>
      <c r="B9" t="s">
        <v>205</v>
      </c>
      <c r="C9" t="s">
        <v>206</v>
      </c>
      <c r="N9">
        <v>1</v>
      </c>
      <c r="O9" s="29">
        <v>1</v>
      </c>
      <c r="T9" s="27">
        <v>4</v>
      </c>
      <c r="U9" s="46">
        <v>4</v>
      </c>
      <c r="V9" s="29">
        <v>4</v>
      </c>
      <c r="AG9" s="1"/>
      <c r="AH9" s="1"/>
    </row>
    <row r="10" spans="1:26" ht="12.75">
      <c r="A10">
        <v>127</v>
      </c>
      <c r="B10" t="s">
        <v>268</v>
      </c>
      <c r="C10" t="s">
        <v>269</v>
      </c>
      <c r="Z10" s="34">
        <v>2</v>
      </c>
    </row>
    <row r="11" spans="1:35" ht="12.75">
      <c r="A11" s="58" t="s">
        <v>154</v>
      </c>
      <c r="W11" s="48"/>
      <c r="AG11" s="1">
        <f aca="true" t="shared" si="0" ref="AG11:AG23">COUNTA(E11:AF11)</f>
        <v>0</v>
      </c>
      <c r="AH11" s="1">
        <f aca="true" t="shared" si="1" ref="AH11:AH23">SUM(E11:AF11)</f>
        <v>0</v>
      </c>
      <c r="AI11">
        <f aca="true" t="shared" si="2" ref="AI11:AI16">+B11</f>
        <v>0</v>
      </c>
    </row>
    <row r="12" spans="1:35" ht="12.75">
      <c r="A12">
        <v>7263</v>
      </c>
      <c r="B12" t="s">
        <v>103</v>
      </c>
      <c r="C12" t="s">
        <v>104</v>
      </c>
      <c r="E12">
        <v>1</v>
      </c>
      <c r="F12" s="29">
        <v>3</v>
      </c>
      <c r="G12">
        <v>2</v>
      </c>
      <c r="U12" s="47"/>
      <c r="AG12" s="1">
        <f>COUNTA(E12:AF12)</f>
        <v>3</v>
      </c>
      <c r="AH12" s="1">
        <f>SUM(E12:AF12)</f>
        <v>6</v>
      </c>
      <c r="AI12" t="str">
        <f t="shared" si="2"/>
        <v>GREAT BALLS OF FIRE</v>
      </c>
    </row>
    <row r="13" spans="1:35" ht="12.75">
      <c r="A13">
        <v>110</v>
      </c>
      <c r="B13" t="s">
        <v>171</v>
      </c>
      <c r="C13" t="s">
        <v>204</v>
      </c>
      <c r="L13">
        <v>3</v>
      </c>
      <c r="M13" s="29">
        <v>3</v>
      </c>
      <c r="U13" s="57"/>
      <c r="AG13" s="1">
        <f>COUNTA(E13:AF13)</f>
        <v>2</v>
      </c>
      <c r="AH13" s="1">
        <f>SUM(E13:AF13)</f>
        <v>6</v>
      </c>
      <c r="AI13" t="str">
        <f t="shared" si="2"/>
        <v>V110</v>
      </c>
    </row>
    <row r="14" spans="1:35" ht="12.75">
      <c r="A14">
        <v>30</v>
      </c>
      <c r="B14" t="s">
        <v>207</v>
      </c>
      <c r="C14" t="s">
        <v>208</v>
      </c>
      <c r="N14">
        <v>2</v>
      </c>
      <c r="O14" s="29">
        <v>2</v>
      </c>
      <c r="AG14" s="1">
        <f t="shared" si="0"/>
        <v>2</v>
      </c>
      <c r="AH14" s="1">
        <f t="shared" si="1"/>
        <v>4</v>
      </c>
      <c r="AI14" t="str">
        <f t="shared" si="2"/>
        <v>WINDWARD</v>
      </c>
    </row>
    <row r="15" spans="1:35" ht="12.75">
      <c r="A15" s="69">
        <v>46714</v>
      </c>
      <c r="B15" s="69" t="s">
        <v>211</v>
      </c>
      <c r="C15" t="s">
        <v>212</v>
      </c>
      <c r="Q15" s="29">
        <v>1</v>
      </c>
      <c r="AG15" s="1">
        <f t="shared" si="0"/>
        <v>1</v>
      </c>
      <c r="AH15" s="1">
        <f t="shared" si="1"/>
        <v>1</v>
      </c>
      <c r="AI15" t="str">
        <f t="shared" si="2"/>
        <v>POLE DANCER</v>
      </c>
    </row>
    <row r="16" spans="1:35" ht="12.75">
      <c r="A16" s="69">
        <v>14</v>
      </c>
      <c r="B16" s="69" t="s">
        <v>246</v>
      </c>
      <c r="C16" t="s">
        <v>247</v>
      </c>
      <c r="T16" s="27">
        <v>2</v>
      </c>
      <c r="U16" s="46">
        <v>1</v>
      </c>
      <c r="V16" s="29">
        <v>1</v>
      </c>
      <c r="AG16" s="1"/>
      <c r="AH16" s="1"/>
      <c r="AI16" t="str">
        <f t="shared" si="2"/>
        <v>SOCK PUPPET</v>
      </c>
    </row>
    <row r="17" spans="1:35" ht="12.75">
      <c r="A17" s="69">
        <v>46830</v>
      </c>
      <c r="B17" s="69" t="s">
        <v>248</v>
      </c>
      <c r="C17" t="s">
        <v>249</v>
      </c>
      <c r="T17" s="27">
        <v>1</v>
      </c>
      <c r="U17" s="57">
        <v>2</v>
      </c>
      <c r="V17" s="29">
        <v>2</v>
      </c>
      <c r="AG17" s="1">
        <f t="shared" si="0"/>
        <v>3</v>
      </c>
      <c r="AH17" s="1">
        <f t="shared" si="1"/>
        <v>5</v>
      </c>
      <c r="AI17" t="str">
        <f aca="true" t="shared" si="3" ref="AI17:AI23">+B17</f>
        <v>SUPERFLY</v>
      </c>
    </row>
    <row r="18" spans="1:35" ht="12.75">
      <c r="A18" s="69">
        <v>103</v>
      </c>
      <c r="B18" s="69" t="s">
        <v>250</v>
      </c>
      <c r="C18" t="s">
        <v>251</v>
      </c>
      <c r="T18" s="27">
        <v>3</v>
      </c>
      <c r="U18" s="46">
        <v>3</v>
      </c>
      <c r="V18" s="29">
        <v>3</v>
      </c>
      <c r="AG18" s="1">
        <f t="shared" si="0"/>
        <v>3</v>
      </c>
      <c r="AH18" s="1">
        <f t="shared" si="1"/>
        <v>9</v>
      </c>
      <c r="AI18" t="str">
        <f t="shared" si="3"/>
        <v>HAPPY BIRTHDAY K-1</v>
      </c>
    </row>
    <row r="19" spans="23:35" ht="12.75">
      <c r="W19" s="48"/>
      <c r="X19" s="48"/>
      <c r="AG19" s="1">
        <f t="shared" si="0"/>
        <v>0</v>
      </c>
      <c r="AH19" s="1">
        <f t="shared" si="1"/>
        <v>0</v>
      </c>
      <c r="AI19">
        <f t="shared" si="3"/>
        <v>0</v>
      </c>
    </row>
    <row r="20" spans="33:35" ht="12.75">
      <c r="AG20" s="1">
        <f t="shared" si="0"/>
        <v>0</v>
      </c>
      <c r="AH20" s="1">
        <f t="shared" si="1"/>
        <v>0</v>
      </c>
      <c r="AI20">
        <f t="shared" si="3"/>
        <v>0</v>
      </c>
    </row>
    <row r="21" spans="33:35" ht="12.75">
      <c r="AG21" s="1">
        <f t="shared" si="0"/>
        <v>0</v>
      </c>
      <c r="AH21" s="1">
        <f t="shared" si="1"/>
        <v>0</v>
      </c>
      <c r="AI21">
        <f t="shared" si="3"/>
        <v>0</v>
      </c>
    </row>
    <row r="22" spans="33:35" ht="12.75">
      <c r="AG22" s="1">
        <f t="shared" si="0"/>
        <v>0</v>
      </c>
      <c r="AH22" s="1">
        <f t="shared" si="1"/>
        <v>0</v>
      </c>
      <c r="AI22">
        <f t="shared" si="3"/>
        <v>0</v>
      </c>
    </row>
    <row r="23" spans="33:35" ht="12.75">
      <c r="AG23" s="1">
        <f t="shared" si="0"/>
        <v>0</v>
      </c>
      <c r="AH23" s="1">
        <f t="shared" si="1"/>
        <v>0</v>
      </c>
      <c r="AI23">
        <f t="shared" si="3"/>
        <v>0</v>
      </c>
    </row>
  </sheetData>
  <printOptions/>
  <pageMargins left="0.75" right="0.75" top="1" bottom="1" header="0.5" footer="0.5"/>
  <pageSetup horizontalDpi="96" verticalDpi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0"/>
  <sheetViews>
    <sheetView workbookViewId="0" topLeftCell="A1">
      <selection activeCell="A33" sqref="A33:IV33"/>
    </sheetView>
  </sheetViews>
  <sheetFormatPr defaultColWidth="9.140625" defaultRowHeight="12.75"/>
  <cols>
    <col min="2" max="2" width="22.8515625" style="0" customWidth="1"/>
    <col min="4" max="4" width="9.140625" style="29" customWidth="1"/>
    <col min="6" max="6" width="9.140625" style="29" customWidth="1"/>
    <col min="9" max="9" width="9.140625" style="29" customWidth="1"/>
    <col min="11" max="11" width="9.140625" style="29" customWidth="1"/>
    <col min="13" max="13" width="9.140625" style="29" customWidth="1"/>
    <col min="15" max="17" width="9.140625" style="29" customWidth="1"/>
    <col min="19" max="19" width="9.140625" style="29" customWidth="1"/>
    <col min="20" max="20" width="9.140625" style="27" customWidth="1"/>
    <col min="22" max="22" width="9.140625" style="29" customWidth="1"/>
    <col min="25" max="25" width="9.140625" style="29" customWidth="1"/>
    <col min="26" max="27" width="9.140625" style="34" customWidth="1"/>
  </cols>
  <sheetData>
    <row r="1" spans="1:34" s="2" customFormat="1" ht="12.75" customHeight="1">
      <c r="A1" s="1"/>
      <c r="C1" s="3"/>
      <c r="D1" s="6"/>
      <c r="E1" s="4"/>
      <c r="F1" s="39"/>
      <c r="G1" s="4"/>
      <c r="H1" s="4" t="s">
        <v>0</v>
      </c>
      <c r="I1" s="39"/>
      <c r="J1" s="1"/>
      <c r="K1" s="6"/>
      <c r="L1" s="8"/>
      <c r="M1" s="40" t="s">
        <v>1</v>
      </c>
      <c r="N1" s="3"/>
      <c r="O1" s="40" t="s">
        <v>27</v>
      </c>
      <c r="P1" s="39" t="s">
        <v>2</v>
      </c>
      <c r="Q1" s="39" t="s">
        <v>3</v>
      </c>
      <c r="R1" s="56"/>
      <c r="S1" s="44"/>
      <c r="T1" s="5"/>
      <c r="U1" s="8"/>
      <c r="V1" s="6"/>
      <c r="W1" s="8"/>
      <c r="X1" s="8"/>
      <c r="Y1" s="6"/>
      <c r="Z1" s="42" t="s">
        <v>4</v>
      </c>
      <c r="AA1" s="42" t="s">
        <v>5</v>
      </c>
      <c r="AB1" s="13"/>
      <c r="AD1" s="8" t="s">
        <v>6</v>
      </c>
      <c r="AG1" s="1"/>
      <c r="AH1" s="1" t="s">
        <v>7</v>
      </c>
    </row>
    <row r="2" spans="1:34" s="2" customFormat="1" ht="12.75" customHeight="1">
      <c r="A2" s="1"/>
      <c r="B2" s="7" t="s">
        <v>30</v>
      </c>
      <c r="D2" s="6"/>
      <c r="E2" s="8"/>
      <c r="F2" s="6"/>
      <c r="G2" s="8"/>
      <c r="H2" s="8" t="s">
        <v>9</v>
      </c>
      <c r="I2" s="6"/>
      <c r="J2" s="1"/>
      <c r="K2" s="6"/>
      <c r="L2" s="8"/>
      <c r="M2" s="41" t="s">
        <v>10</v>
      </c>
      <c r="N2" s="8"/>
      <c r="O2" s="41" t="s">
        <v>28</v>
      </c>
      <c r="P2" s="6" t="s">
        <v>11</v>
      </c>
      <c r="Q2" s="6" t="s">
        <v>11</v>
      </c>
      <c r="R2" s="55" t="s">
        <v>232</v>
      </c>
      <c r="S2" s="6"/>
      <c r="T2" s="5"/>
      <c r="U2" s="8" t="s">
        <v>29</v>
      </c>
      <c r="V2" s="6"/>
      <c r="W2" s="8"/>
      <c r="X2" s="8" t="s">
        <v>12</v>
      </c>
      <c r="Y2" s="6"/>
      <c r="Z2" s="42" t="s">
        <v>13</v>
      </c>
      <c r="AA2" s="42" t="s">
        <v>11</v>
      </c>
      <c r="AB2" s="3"/>
      <c r="AD2" s="8" t="s">
        <v>14</v>
      </c>
      <c r="AG2" s="1" t="s">
        <v>15</v>
      </c>
      <c r="AH2" s="1">
        <v>15</v>
      </c>
    </row>
    <row r="3" spans="1:34" s="2" customFormat="1" ht="12.75" customHeight="1">
      <c r="A3" s="1"/>
      <c r="D3" s="6"/>
      <c r="E3" s="8" t="s">
        <v>16</v>
      </c>
      <c r="F3" s="6" t="s">
        <v>17</v>
      </c>
      <c r="G3" s="8">
        <v>1</v>
      </c>
      <c r="H3" s="8">
        <v>2</v>
      </c>
      <c r="I3" s="6">
        <v>3</v>
      </c>
      <c r="J3" s="1" t="s">
        <v>18</v>
      </c>
      <c r="K3" s="6" t="s">
        <v>19</v>
      </c>
      <c r="L3" s="8">
        <v>1</v>
      </c>
      <c r="M3" s="6">
        <v>2</v>
      </c>
      <c r="N3" s="8">
        <v>1</v>
      </c>
      <c r="O3" s="6">
        <v>2</v>
      </c>
      <c r="P3" s="6" t="s">
        <v>3</v>
      </c>
      <c r="Q3" s="6" t="s">
        <v>5</v>
      </c>
      <c r="R3" s="8">
        <v>1</v>
      </c>
      <c r="S3" s="6">
        <v>2</v>
      </c>
      <c r="T3" s="5">
        <v>1</v>
      </c>
      <c r="U3" s="8">
        <v>2</v>
      </c>
      <c r="V3" s="6">
        <v>3</v>
      </c>
      <c r="W3" s="8">
        <v>1</v>
      </c>
      <c r="X3" s="8">
        <v>2</v>
      </c>
      <c r="Y3" s="6">
        <v>3</v>
      </c>
      <c r="Z3" s="42" t="s">
        <v>20</v>
      </c>
      <c r="AA3" s="42" t="s">
        <v>21</v>
      </c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1" t="s">
        <v>22</v>
      </c>
      <c r="AH3" s="1" t="s">
        <v>23</v>
      </c>
    </row>
    <row r="4" spans="1:35" s="10" customFormat="1" ht="12.75" customHeight="1" thickBot="1">
      <c r="A4" s="9" t="s">
        <v>24</v>
      </c>
      <c r="B4" s="10" t="s">
        <v>25</v>
      </c>
      <c r="C4" s="10" t="s">
        <v>26</v>
      </c>
      <c r="D4" s="12"/>
      <c r="E4" s="9"/>
      <c r="F4" s="12"/>
      <c r="G4" s="9"/>
      <c r="H4" s="9"/>
      <c r="I4" s="12"/>
      <c r="J4" s="9"/>
      <c r="K4" s="12"/>
      <c r="L4" s="9"/>
      <c r="M4" s="12"/>
      <c r="N4" s="9"/>
      <c r="O4" s="12"/>
      <c r="P4" s="12"/>
      <c r="Q4" s="12"/>
      <c r="R4" s="9"/>
      <c r="S4" s="12"/>
      <c r="T4" s="11"/>
      <c r="U4" s="9"/>
      <c r="V4" s="12"/>
      <c r="W4" s="9"/>
      <c r="X4" s="9"/>
      <c r="Y4" s="12"/>
      <c r="Z4" s="43"/>
      <c r="AA4" s="43"/>
      <c r="AG4" s="9"/>
      <c r="AH4" s="9"/>
      <c r="AI4" s="10" t="s">
        <v>25</v>
      </c>
    </row>
    <row r="5" spans="1:35" ht="12.75">
      <c r="A5">
        <v>52447</v>
      </c>
      <c r="B5" t="s">
        <v>47</v>
      </c>
      <c r="C5" t="s">
        <v>117</v>
      </c>
      <c r="E5">
        <v>3</v>
      </c>
      <c r="F5" s="29" t="s">
        <v>157</v>
      </c>
      <c r="G5">
        <v>1</v>
      </c>
      <c r="H5">
        <v>3</v>
      </c>
      <c r="I5" s="29">
        <v>2</v>
      </c>
      <c r="J5" s="48" t="s">
        <v>157</v>
      </c>
      <c r="K5" s="29">
        <v>3</v>
      </c>
      <c r="L5" s="48">
        <v>1</v>
      </c>
      <c r="M5" s="29">
        <v>1</v>
      </c>
      <c r="N5" s="48">
        <v>2</v>
      </c>
      <c r="O5" s="29">
        <v>2</v>
      </c>
      <c r="P5" s="29">
        <v>6</v>
      </c>
      <c r="Q5" s="29">
        <v>4</v>
      </c>
      <c r="R5" s="48">
        <v>1</v>
      </c>
      <c r="S5" s="29">
        <v>1</v>
      </c>
      <c r="T5" s="27">
        <v>1</v>
      </c>
      <c r="U5" s="48">
        <v>1</v>
      </c>
      <c r="V5" s="29">
        <v>2</v>
      </c>
      <c r="W5" s="51"/>
      <c r="X5" s="51"/>
      <c r="Y5" s="52"/>
      <c r="Z5" s="34">
        <v>1</v>
      </c>
      <c r="AB5" s="48"/>
      <c r="AC5" s="48"/>
      <c r="AD5" s="48"/>
      <c r="AE5" s="48"/>
      <c r="AF5" s="48"/>
      <c r="AG5" s="1">
        <f aca="true" t="shared" si="0" ref="AG5:AG23">COUNTA(E5:AF5)</f>
        <v>19</v>
      </c>
      <c r="AH5" s="1">
        <f aca="true" t="shared" si="1" ref="AH5:AH23">SUM(E5:AF5)</f>
        <v>35</v>
      </c>
      <c r="AI5" t="str">
        <f aca="true" t="shared" si="2" ref="AI5:AI22">+B5</f>
        <v>FRENCH BRED</v>
      </c>
    </row>
    <row r="6" spans="1:35" ht="12.75">
      <c r="A6">
        <v>46307</v>
      </c>
      <c r="B6" t="s">
        <v>56</v>
      </c>
      <c r="C6" t="s">
        <v>55</v>
      </c>
      <c r="E6">
        <v>1</v>
      </c>
      <c r="F6" s="29">
        <v>2</v>
      </c>
      <c r="G6">
        <v>3</v>
      </c>
      <c r="H6">
        <v>2</v>
      </c>
      <c r="I6" s="29">
        <v>1</v>
      </c>
      <c r="J6" s="48">
        <v>3</v>
      </c>
      <c r="K6" s="29">
        <v>2</v>
      </c>
      <c r="L6" s="48">
        <v>4</v>
      </c>
      <c r="M6" s="29">
        <v>2</v>
      </c>
      <c r="N6" s="48">
        <v>3</v>
      </c>
      <c r="O6" s="29">
        <v>1</v>
      </c>
      <c r="P6" s="29">
        <v>3</v>
      </c>
      <c r="Q6" s="29">
        <v>3</v>
      </c>
      <c r="R6" s="48">
        <v>2</v>
      </c>
      <c r="S6" s="29">
        <v>2</v>
      </c>
      <c r="T6" s="27">
        <v>2</v>
      </c>
      <c r="U6" s="48">
        <v>2</v>
      </c>
      <c r="V6" s="29">
        <v>5</v>
      </c>
      <c r="W6" s="51">
        <v>1</v>
      </c>
      <c r="X6" s="51">
        <v>2</v>
      </c>
      <c r="Y6" s="52">
        <v>1</v>
      </c>
      <c r="Z6" s="34">
        <v>4</v>
      </c>
      <c r="AB6" s="48"/>
      <c r="AC6" s="48"/>
      <c r="AD6" s="48"/>
      <c r="AE6" s="48"/>
      <c r="AF6" s="48"/>
      <c r="AG6" s="1">
        <f t="shared" si="0"/>
        <v>22</v>
      </c>
      <c r="AH6" s="1">
        <f t="shared" si="1"/>
        <v>51</v>
      </c>
      <c r="AI6" t="str">
        <f t="shared" si="2"/>
        <v>EL SUENO</v>
      </c>
    </row>
    <row r="7" spans="1:35" ht="12.75">
      <c r="A7">
        <v>7391</v>
      </c>
      <c r="B7" t="s">
        <v>48</v>
      </c>
      <c r="C7" t="s">
        <v>119</v>
      </c>
      <c r="E7">
        <v>8</v>
      </c>
      <c r="F7" s="29">
        <v>3</v>
      </c>
      <c r="G7">
        <v>6</v>
      </c>
      <c r="H7">
        <v>4</v>
      </c>
      <c r="I7" s="29">
        <v>3</v>
      </c>
      <c r="J7" s="48">
        <v>1</v>
      </c>
      <c r="K7" s="29">
        <v>4</v>
      </c>
      <c r="L7" s="48">
        <v>6</v>
      </c>
      <c r="M7" s="29">
        <v>7</v>
      </c>
      <c r="N7" s="48">
        <v>1</v>
      </c>
      <c r="O7" s="29">
        <v>3</v>
      </c>
      <c r="P7" s="29">
        <v>12</v>
      </c>
      <c r="Q7" s="29">
        <v>10</v>
      </c>
      <c r="R7" s="48">
        <v>4</v>
      </c>
      <c r="S7" s="29">
        <v>6</v>
      </c>
      <c r="W7" s="54">
        <v>4</v>
      </c>
      <c r="X7" s="54">
        <v>4</v>
      </c>
      <c r="Y7" s="52">
        <v>3</v>
      </c>
      <c r="Z7" s="34">
        <v>12</v>
      </c>
      <c r="AG7" s="1">
        <f t="shared" si="0"/>
        <v>19</v>
      </c>
      <c r="AH7" s="1">
        <f t="shared" si="1"/>
        <v>101</v>
      </c>
      <c r="AI7" t="str">
        <f t="shared" si="2"/>
        <v>ECLIPSE</v>
      </c>
    </row>
    <row r="8" spans="1:35" ht="12.75">
      <c r="A8">
        <v>47142</v>
      </c>
      <c r="B8" t="s">
        <v>60</v>
      </c>
      <c r="C8" t="s">
        <v>59</v>
      </c>
      <c r="E8">
        <v>9</v>
      </c>
      <c r="F8" s="29" t="s">
        <v>157</v>
      </c>
      <c r="G8">
        <v>4</v>
      </c>
      <c r="H8">
        <v>1</v>
      </c>
      <c r="I8" s="29">
        <v>4</v>
      </c>
      <c r="J8" s="48">
        <v>7</v>
      </c>
      <c r="K8" s="29">
        <v>8</v>
      </c>
      <c r="L8" s="48">
        <v>10</v>
      </c>
      <c r="M8" s="29">
        <v>5</v>
      </c>
      <c r="P8" s="29">
        <v>2</v>
      </c>
      <c r="Q8" s="29">
        <v>7</v>
      </c>
      <c r="R8" s="48">
        <v>6</v>
      </c>
      <c r="S8" s="29">
        <v>7</v>
      </c>
      <c r="T8" s="27">
        <v>5</v>
      </c>
      <c r="U8" s="48">
        <v>5</v>
      </c>
      <c r="V8" s="29">
        <v>4</v>
      </c>
      <c r="W8" s="51">
        <v>3</v>
      </c>
      <c r="X8" s="51">
        <v>3</v>
      </c>
      <c r="Y8" s="52">
        <v>4</v>
      </c>
      <c r="Z8" s="34">
        <v>8</v>
      </c>
      <c r="AG8" s="1">
        <f t="shared" si="0"/>
        <v>20</v>
      </c>
      <c r="AH8" s="1">
        <f t="shared" si="1"/>
        <v>102</v>
      </c>
      <c r="AI8" t="str">
        <f t="shared" si="2"/>
        <v>LADY MAX</v>
      </c>
    </row>
    <row r="9" spans="1:35" ht="12.75">
      <c r="A9">
        <v>42733</v>
      </c>
      <c r="B9" t="s">
        <v>83</v>
      </c>
      <c r="C9" t="s">
        <v>84</v>
      </c>
      <c r="E9">
        <v>2</v>
      </c>
      <c r="F9" s="29" t="s">
        <v>157</v>
      </c>
      <c r="G9">
        <v>2</v>
      </c>
      <c r="H9">
        <v>9</v>
      </c>
      <c r="I9" s="29">
        <v>9</v>
      </c>
      <c r="J9" s="48" t="s">
        <v>157</v>
      </c>
      <c r="K9" s="29">
        <v>5</v>
      </c>
      <c r="L9" s="48"/>
      <c r="N9" s="48"/>
      <c r="P9" s="29">
        <v>1</v>
      </c>
      <c r="Q9" s="29">
        <v>1</v>
      </c>
      <c r="R9" s="48">
        <v>7</v>
      </c>
      <c r="S9" s="29">
        <v>3</v>
      </c>
      <c r="T9" s="27">
        <v>4</v>
      </c>
      <c r="U9" s="57">
        <v>4</v>
      </c>
      <c r="V9" s="29">
        <v>1</v>
      </c>
      <c r="W9" s="53">
        <v>2</v>
      </c>
      <c r="X9" s="53">
        <v>1</v>
      </c>
      <c r="Y9" s="52">
        <v>2</v>
      </c>
      <c r="Z9" s="34">
        <v>2</v>
      </c>
      <c r="AB9" s="48"/>
      <c r="AC9" s="48"/>
      <c r="AD9" s="48"/>
      <c r="AE9" s="48"/>
      <c r="AF9" s="48"/>
      <c r="AG9" s="1">
        <f t="shared" si="0"/>
        <v>18</v>
      </c>
      <c r="AH9" s="1">
        <f t="shared" si="1"/>
        <v>55</v>
      </c>
      <c r="AI9" t="str">
        <f t="shared" si="2"/>
        <v>MALEFICENT</v>
      </c>
    </row>
    <row r="10" spans="1:35" ht="12.75">
      <c r="A10">
        <v>77390</v>
      </c>
      <c r="B10" t="s">
        <v>50</v>
      </c>
      <c r="C10" t="s">
        <v>49</v>
      </c>
      <c r="E10">
        <v>4</v>
      </c>
      <c r="F10" s="29" t="s">
        <v>157</v>
      </c>
      <c r="J10" s="48" t="s">
        <v>157</v>
      </c>
      <c r="K10" s="29" t="s">
        <v>157</v>
      </c>
      <c r="L10" s="48">
        <v>5</v>
      </c>
      <c r="M10" s="29">
        <v>4</v>
      </c>
      <c r="P10" s="29">
        <v>5</v>
      </c>
      <c r="Q10" s="29">
        <v>8</v>
      </c>
      <c r="R10" s="48">
        <v>5</v>
      </c>
      <c r="S10" s="29">
        <v>5</v>
      </c>
      <c r="U10" s="48"/>
      <c r="W10" s="51"/>
      <c r="X10" s="51"/>
      <c r="Y10" s="52"/>
      <c r="Z10" s="34">
        <v>5</v>
      </c>
      <c r="AG10" s="1">
        <f t="shared" si="0"/>
        <v>11</v>
      </c>
      <c r="AH10" s="1">
        <f t="shared" si="1"/>
        <v>41</v>
      </c>
      <c r="AI10" t="str">
        <f t="shared" si="2"/>
        <v>HOUN DAWG</v>
      </c>
    </row>
    <row r="11" spans="1:35" ht="12.75">
      <c r="A11">
        <v>18918</v>
      </c>
      <c r="B11" t="s">
        <v>54</v>
      </c>
      <c r="C11" t="s">
        <v>53</v>
      </c>
      <c r="E11">
        <v>7</v>
      </c>
      <c r="F11" s="29" t="s">
        <v>158</v>
      </c>
      <c r="G11">
        <v>7</v>
      </c>
      <c r="H11">
        <v>5</v>
      </c>
      <c r="I11" s="29">
        <v>5</v>
      </c>
      <c r="J11" s="48" t="s">
        <v>157</v>
      </c>
      <c r="K11" s="29" t="s">
        <v>157</v>
      </c>
      <c r="W11" s="54"/>
      <c r="X11" s="54"/>
      <c r="Y11" s="52"/>
      <c r="AG11" s="1">
        <f t="shared" si="0"/>
        <v>7</v>
      </c>
      <c r="AH11" s="1">
        <f t="shared" si="1"/>
        <v>24</v>
      </c>
      <c r="AI11" t="str">
        <f t="shared" si="2"/>
        <v>UPROARIOUS</v>
      </c>
    </row>
    <row r="12" spans="1:35" ht="12.75">
      <c r="A12">
        <v>10</v>
      </c>
      <c r="B12" t="s">
        <v>118</v>
      </c>
      <c r="C12" t="s">
        <v>46</v>
      </c>
      <c r="E12">
        <v>6</v>
      </c>
      <c r="F12" s="29" t="s">
        <v>157</v>
      </c>
      <c r="J12">
        <v>7</v>
      </c>
      <c r="K12" s="29" t="s">
        <v>157</v>
      </c>
      <c r="P12" s="29">
        <v>12</v>
      </c>
      <c r="R12" s="48"/>
      <c r="W12" s="54"/>
      <c r="X12" s="54"/>
      <c r="Y12" s="52"/>
      <c r="Z12" s="34">
        <v>3</v>
      </c>
      <c r="AG12" s="1">
        <f t="shared" si="0"/>
        <v>6</v>
      </c>
      <c r="AH12" s="1">
        <f t="shared" si="1"/>
        <v>28</v>
      </c>
      <c r="AI12" t="str">
        <f t="shared" si="2"/>
        <v>SPLENDOR</v>
      </c>
    </row>
    <row r="13" spans="1:35" ht="12.75">
      <c r="A13">
        <v>42</v>
      </c>
      <c r="B13" t="s">
        <v>155</v>
      </c>
      <c r="C13" t="s">
        <v>156</v>
      </c>
      <c r="K13" s="29">
        <v>7</v>
      </c>
      <c r="L13">
        <v>8</v>
      </c>
      <c r="M13" s="29">
        <v>9</v>
      </c>
      <c r="P13" s="29">
        <v>4</v>
      </c>
      <c r="Q13" s="29">
        <v>9</v>
      </c>
      <c r="AG13" s="1">
        <f t="shared" si="0"/>
        <v>5</v>
      </c>
      <c r="AH13" s="1">
        <f t="shared" si="1"/>
        <v>37</v>
      </c>
      <c r="AI13" t="str">
        <f t="shared" si="2"/>
        <v>RED</v>
      </c>
    </row>
    <row r="14" spans="1:35" ht="12.75">
      <c r="A14">
        <v>52096</v>
      </c>
      <c r="B14" t="s">
        <v>51</v>
      </c>
      <c r="C14" t="s">
        <v>52</v>
      </c>
      <c r="E14">
        <v>11</v>
      </c>
      <c r="F14" s="29" t="s">
        <v>157</v>
      </c>
      <c r="J14" s="48" t="s">
        <v>157</v>
      </c>
      <c r="K14" s="29" t="s">
        <v>157</v>
      </c>
      <c r="L14" s="48"/>
      <c r="R14" s="48"/>
      <c r="U14" s="48"/>
      <c r="W14" s="51"/>
      <c r="X14" s="51"/>
      <c r="Y14" s="52"/>
      <c r="AB14" s="48"/>
      <c r="AC14" s="48"/>
      <c r="AG14" s="1">
        <f t="shared" si="0"/>
        <v>4</v>
      </c>
      <c r="AH14" s="1">
        <f t="shared" si="1"/>
        <v>11</v>
      </c>
      <c r="AI14" t="str">
        <f t="shared" si="2"/>
        <v>SUPER GNAT</v>
      </c>
    </row>
    <row r="15" spans="1:35" ht="12.75">
      <c r="A15">
        <v>56657</v>
      </c>
      <c r="B15" t="s">
        <v>105</v>
      </c>
      <c r="C15" t="s">
        <v>106</v>
      </c>
      <c r="E15">
        <v>12</v>
      </c>
      <c r="F15" s="29" t="s">
        <v>157</v>
      </c>
      <c r="J15" s="48" t="s">
        <v>157</v>
      </c>
      <c r="K15" s="29" t="s">
        <v>157</v>
      </c>
      <c r="W15" s="54"/>
      <c r="X15" s="54"/>
      <c r="Y15" s="52"/>
      <c r="AG15" s="1">
        <f t="shared" si="0"/>
        <v>4</v>
      </c>
      <c r="AH15" s="1">
        <f t="shared" si="1"/>
        <v>12</v>
      </c>
      <c r="AI15" t="str">
        <f t="shared" si="2"/>
        <v>PRECEPTS</v>
      </c>
    </row>
    <row r="16" spans="1:35" ht="12.75">
      <c r="A16">
        <v>97306</v>
      </c>
      <c r="B16" t="s">
        <v>174</v>
      </c>
      <c r="C16" t="s">
        <v>175</v>
      </c>
      <c r="L16">
        <v>3</v>
      </c>
      <c r="M16" s="29">
        <v>6</v>
      </c>
      <c r="R16">
        <v>3</v>
      </c>
      <c r="S16" s="29">
        <v>4</v>
      </c>
      <c r="W16" s="54"/>
      <c r="X16" s="54"/>
      <c r="Y16" s="52"/>
      <c r="AG16" s="1">
        <f t="shared" si="0"/>
        <v>4</v>
      </c>
      <c r="AH16" s="1">
        <f t="shared" si="1"/>
        <v>16</v>
      </c>
      <c r="AI16" t="str">
        <f t="shared" si="2"/>
        <v>SHAKA</v>
      </c>
    </row>
    <row r="17" spans="1:35" ht="12.75">
      <c r="A17">
        <v>7828</v>
      </c>
      <c r="B17" t="s">
        <v>172</v>
      </c>
      <c r="C17" t="s">
        <v>173</v>
      </c>
      <c r="L17">
        <v>2</v>
      </c>
      <c r="M17" s="29">
        <v>3</v>
      </c>
      <c r="AG17" s="1">
        <f t="shared" si="0"/>
        <v>2</v>
      </c>
      <c r="AH17" s="1">
        <f t="shared" si="1"/>
        <v>5</v>
      </c>
      <c r="AI17" t="str">
        <f t="shared" si="2"/>
        <v>AUDACIOUS</v>
      </c>
    </row>
    <row r="18" spans="1:35" ht="12.75">
      <c r="A18">
        <v>47142</v>
      </c>
      <c r="B18" t="s">
        <v>176</v>
      </c>
      <c r="C18" t="s">
        <v>177</v>
      </c>
      <c r="L18">
        <v>7</v>
      </c>
      <c r="M18" s="29">
        <v>8</v>
      </c>
      <c r="W18" s="54"/>
      <c r="X18" s="54"/>
      <c r="Y18" s="52"/>
      <c r="AG18" s="1">
        <f t="shared" si="0"/>
        <v>2</v>
      </c>
      <c r="AH18" s="1">
        <f t="shared" si="1"/>
        <v>15</v>
      </c>
      <c r="AI18" t="str">
        <f t="shared" si="2"/>
        <v>ROWDY</v>
      </c>
    </row>
    <row r="19" spans="1:35" ht="12.75">
      <c r="A19">
        <v>97309</v>
      </c>
      <c r="B19" t="s">
        <v>252</v>
      </c>
      <c r="C19" t="s">
        <v>253</v>
      </c>
      <c r="T19" s="27">
        <v>3</v>
      </c>
      <c r="U19">
        <v>3</v>
      </c>
      <c r="V19" s="29">
        <v>3</v>
      </c>
      <c r="W19" s="54"/>
      <c r="X19" s="54"/>
      <c r="Y19" s="52"/>
      <c r="AG19" s="1"/>
      <c r="AH19" s="1"/>
      <c r="AI19" t="str">
        <f t="shared" si="2"/>
        <v>Z FORCE</v>
      </c>
    </row>
    <row r="20" spans="1:35" s="69" customFormat="1" ht="12.75">
      <c r="A20" s="69">
        <v>87308</v>
      </c>
      <c r="B20" s="69" t="s">
        <v>272</v>
      </c>
      <c r="C20" s="69" t="s">
        <v>273</v>
      </c>
      <c r="D20" s="74"/>
      <c r="F20" s="74"/>
      <c r="I20" s="74"/>
      <c r="K20" s="74"/>
      <c r="L20" s="75"/>
      <c r="M20" s="74"/>
      <c r="O20" s="74"/>
      <c r="P20" s="74"/>
      <c r="Q20" s="74"/>
      <c r="S20" s="74"/>
      <c r="T20" s="76"/>
      <c r="V20" s="74"/>
      <c r="W20" s="77"/>
      <c r="X20" s="77"/>
      <c r="Y20" s="78"/>
      <c r="Z20" s="79">
        <v>7</v>
      </c>
      <c r="AA20" s="79"/>
      <c r="AG20" s="80">
        <f>COUNTA(E20:AF20)</f>
        <v>1</v>
      </c>
      <c r="AH20" s="80">
        <f>SUM(E20:AF20)</f>
        <v>7</v>
      </c>
      <c r="AI20" s="69" t="str">
        <f>+B20</f>
        <v>SUGAR SUE</v>
      </c>
    </row>
    <row r="21" spans="1:35" ht="12.75">
      <c r="A21" s="69">
        <v>77177</v>
      </c>
      <c r="B21" t="s">
        <v>274</v>
      </c>
      <c r="C21" t="s">
        <v>275</v>
      </c>
      <c r="J21" s="48"/>
      <c r="L21" s="48"/>
      <c r="N21" s="48"/>
      <c r="R21" s="48"/>
      <c r="U21" s="48"/>
      <c r="W21" s="51"/>
      <c r="X21" s="51"/>
      <c r="Y21" s="52"/>
      <c r="Z21" s="34">
        <v>9</v>
      </c>
      <c r="AG21" s="1">
        <f>COUNTA(E21:AF21)</f>
        <v>1</v>
      </c>
      <c r="AH21" s="1">
        <f>SUM(E21:AF21)</f>
        <v>9</v>
      </c>
      <c r="AI21" t="str">
        <f>+B21</f>
        <v>PENDRAGON II</v>
      </c>
    </row>
    <row r="23" spans="1:34" ht="12.75">
      <c r="A23" s="58" t="s">
        <v>154</v>
      </c>
      <c r="W23" s="54"/>
      <c r="X23" s="54"/>
      <c r="Y23" s="52"/>
      <c r="AG23" s="1">
        <f t="shared" si="0"/>
        <v>0</v>
      </c>
      <c r="AH23" s="1">
        <f t="shared" si="1"/>
        <v>0</v>
      </c>
    </row>
    <row r="24" spans="1:35" ht="12.75">
      <c r="A24">
        <v>56407</v>
      </c>
      <c r="B24" t="s">
        <v>94</v>
      </c>
      <c r="C24" t="s">
        <v>95</v>
      </c>
      <c r="E24">
        <v>5</v>
      </c>
      <c r="F24" s="29" t="s">
        <v>157</v>
      </c>
      <c r="J24" s="48" t="s">
        <v>157</v>
      </c>
      <c r="K24" s="29" t="s">
        <v>157</v>
      </c>
      <c r="L24" s="48"/>
      <c r="R24" s="48"/>
      <c r="U24" s="48"/>
      <c r="W24" s="51"/>
      <c r="X24" s="51"/>
      <c r="Y24" s="52"/>
      <c r="AG24" s="1">
        <f aca="true" t="shared" si="3" ref="AG24:AG30">COUNTA(E24:AF24)</f>
        <v>4</v>
      </c>
      <c r="AH24" s="1">
        <f aca="true" t="shared" si="4" ref="AH24:AH30">SUM(E24:AF24)</f>
        <v>5</v>
      </c>
      <c r="AI24" t="str">
        <f aca="true" t="shared" si="5" ref="AI24:AI30">+B24</f>
        <v>FRENCH TOAST</v>
      </c>
    </row>
    <row r="25" spans="1:35" ht="12.75">
      <c r="A25">
        <v>56221</v>
      </c>
      <c r="B25" t="s">
        <v>87</v>
      </c>
      <c r="C25" t="s">
        <v>88</v>
      </c>
      <c r="E25">
        <v>10</v>
      </c>
      <c r="F25" s="29">
        <v>1</v>
      </c>
      <c r="J25">
        <v>2</v>
      </c>
      <c r="K25" s="29" t="s">
        <v>157</v>
      </c>
      <c r="P25" s="29">
        <v>7</v>
      </c>
      <c r="Q25" s="29">
        <v>6</v>
      </c>
      <c r="W25" s="54"/>
      <c r="X25" s="54"/>
      <c r="Y25" s="52"/>
      <c r="AG25" s="1">
        <f t="shared" si="3"/>
        <v>6</v>
      </c>
      <c r="AH25" s="1">
        <f t="shared" si="4"/>
        <v>26</v>
      </c>
      <c r="AI25" t="str">
        <f t="shared" si="5"/>
        <v>EXPRESSION SESSION</v>
      </c>
    </row>
    <row r="26" spans="1:35" ht="12.75">
      <c r="A26">
        <v>46267</v>
      </c>
      <c r="B26" t="s">
        <v>62</v>
      </c>
      <c r="C26" t="s">
        <v>61</v>
      </c>
      <c r="E26">
        <v>13</v>
      </c>
      <c r="F26" s="29" t="s">
        <v>157</v>
      </c>
      <c r="J26" s="48" t="s">
        <v>157</v>
      </c>
      <c r="K26" s="29" t="s">
        <v>157</v>
      </c>
      <c r="W26" s="54"/>
      <c r="X26" s="54"/>
      <c r="Y26" s="52"/>
      <c r="AG26" s="1">
        <f t="shared" si="3"/>
        <v>4</v>
      </c>
      <c r="AH26" s="1">
        <f t="shared" si="4"/>
        <v>13</v>
      </c>
      <c r="AI26" t="str">
        <f t="shared" si="5"/>
        <v>WINDSWEPT</v>
      </c>
    </row>
    <row r="27" spans="1:35" ht="12.75">
      <c r="A27">
        <v>46961</v>
      </c>
      <c r="B27" t="s">
        <v>58</v>
      </c>
      <c r="C27" t="s">
        <v>57</v>
      </c>
      <c r="E27">
        <v>14</v>
      </c>
      <c r="F27" s="29" t="s">
        <v>157</v>
      </c>
      <c r="J27">
        <v>7</v>
      </c>
      <c r="K27" s="29">
        <v>6</v>
      </c>
      <c r="P27" s="29">
        <v>12</v>
      </c>
      <c r="Q27" s="29">
        <v>2</v>
      </c>
      <c r="W27" s="54"/>
      <c r="X27" s="54"/>
      <c r="Y27" s="52"/>
      <c r="AG27" s="1">
        <f t="shared" si="3"/>
        <v>6</v>
      </c>
      <c r="AH27" s="1">
        <f t="shared" si="4"/>
        <v>41</v>
      </c>
      <c r="AI27" t="str">
        <f t="shared" si="5"/>
        <v>ANDIAMO</v>
      </c>
    </row>
    <row r="28" spans="1:35" ht="12.75">
      <c r="A28">
        <v>52628</v>
      </c>
      <c r="B28" t="s">
        <v>120</v>
      </c>
      <c r="C28" t="s">
        <v>86</v>
      </c>
      <c r="E28">
        <v>15</v>
      </c>
      <c r="F28" s="29" t="s">
        <v>157</v>
      </c>
      <c r="J28" t="s">
        <v>157</v>
      </c>
      <c r="K28" s="29" t="s">
        <v>157</v>
      </c>
      <c r="L28" s="48"/>
      <c r="W28" s="54"/>
      <c r="X28" s="54"/>
      <c r="Y28" s="52"/>
      <c r="AB28" s="48"/>
      <c r="AC28" s="48"/>
      <c r="AD28" s="48"/>
      <c r="AE28" s="48"/>
      <c r="AF28" s="48"/>
      <c r="AG28" s="1">
        <f t="shared" si="3"/>
        <v>4</v>
      </c>
      <c r="AH28" s="1">
        <f t="shared" si="4"/>
        <v>15</v>
      </c>
      <c r="AI28" t="str">
        <f t="shared" si="5"/>
        <v>CAROLE'S FANDANGO</v>
      </c>
    </row>
    <row r="29" spans="1:35" ht="12.75">
      <c r="A29">
        <v>77946</v>
      </c>
      <c r="B29" t="s">
        <v>145</v>
      </c>
      <c r="C29" t="s">
        <v>146</v>
      </c>
      <c r="G29">
        <v>9</v>
      </c>
      <c r="H29">
        <v>6</v>
      </c>
      <c r="I29" s="29">
        <v>6</v>
      </c>
      <c r="J29" s="48"/>
      <c r="L29" s="48"/>
      <c r="N29" s="48"/>
      <c r="R29" s="48"/>
      <c r="U29" s="48"/>
      <c r="W29" s="51"/>
      <c r="X29" s="51"/>
      <c r="Y29" s="52"/>
      <c r="AB29" s="48"/>
      <c r="AC29" s="48"/>
      <c r="AG29" s="1">
        <f t="shared" si="3"/>
        <v>3</v>
      </c>
      <c r="AH29" s="1">
        <f t="shared" si="4"/>
        <v>21</v>
      </c>
      <c r="AI29" t="str">
        <f t="shared" si="5"/>
        <v>JADA YACHTA</v>
      </c>
    </row>
    <row r="30" spans="1:35" ht="12.75">
      <c r="A30">
        <v>7397</v>
      </c>
      <c r="B30" t="s">
        <v>147</v>
      </c>
      <c r="C30" t="s">
        <v>46</v>
      </c>
      <c r="G30">
        <v>5</v>
      </c>
      <c r="H30">
        <v>9</v>
      </c>
      <c r="I30" s="29">
        <v>9</v>
      </c>
      <c r="K30" s="29">
        <v>1</v>
      </c>
      <c r="W30" s="54"/>
      <c r="X30" s="54"/>
      <c r="Y30" s="52"/>
      <c r="AG30" s="1">
        <f t="shared" si="3"/>
        <v>4</v>
      </c>
      <c r="AH30" s="1">
        <f t="shared" si="4"/>
        <v>24</v>
      </c>
      <c r="AI30" t="str">
        <f t="shared" si="5"/>
        <v>MENACE XXIV</v>
      </c>
    </row>
    <row r="31" spans="1:35" ht="12.75">
      <c r="A31">
        <v>46705</v>
      </c>
      <c r="B31" t="s">
        <v>213</v>
      </c>
      <c r="C31" t="s">
        <v>214</v>
      </c>
      <c r="Q31" s="29">
        <v>5</v>
      </c>
      <c r="W31" s="54"/>
      <c r="X31" s="54"/>
      <c r="Y31" s="52"/>
      <c r="AG31" s="1">
        <f aca="true" t="shared" si="6" ref="AG31:AG39">COUNTA(E31:AF31)</f>
        <v>1</v>
      </c>
      <c r="AH31" s="1">
        <f aca="true" t="shared" si="7" ref="AH31:AH39">SUM(E31:AF31)</f>
        <v>5</v>
      </c>
      <c r="AI31" t="str">
        <f>+B31</f>
        <v>TWISTER</v>
      </c>
    </row>
    <row r="32" spans="1:35" ht="12.75">
      <c r="A32" s="69">
        <v>60171</v>
      </c>
      <c r="B32" t="s">
        <v>215</v>
      </c>
      <c r="C32" t="s">
        <v>216</v>
      </c>
      <c r="P32" s="29">
        <v>8</v>
      </c>
      <c r="Q32" s="29">
        <v>11</v>
      </c>
      <c r="W32" s="54"/>
      <c r="X32" s="54"/>
      <c r="Y32" s="52"/>
      <c r="AG32" s="1">
        <f t="shared" si="6"/>
        <v>2</v>
      </c>
      <c r="AH32" s="1">
        <f t="shared" si="7"/>
        <v>19</v>
      </c>
      <c r="AI32" t="str">
        <f>+B32</f>
        <v>RELENTLESS</v>
      </c>
    </row>
    <row r="33" spans="1:35" ht="12.75">
      <c r="A33" s="69">
        <v>45007</v>
      </c>
      <c r="B33" t="s">
        <v>276</v>
      </c>
      <c r="C33" t="s">
        <v>277</v>
      </c>
      <c r="J33" s="48"/>
      <c r="L33" s="48"/>
      <c r="U33" s="48"/>
      <c r="W33" s="51"/>
      <c r="X33" s="51"/>
      <c r="Y33" s="52"/>
      <c r="Z33" s="34">
        <v>10</v>
      </c>
      <c r="AB33" s="48"/>
      <c r="AC33" s="48"/>
      <c r="AD33" s="48"/>
      <c r="AE33" s="48"/>
      <c r="AF33" s="48"/>
      <c r="AG33" s="1">
        <f t="shared" si="6"/>
        <v>1</v>
      </c>
      <c r="AH33" s="1">
        <f t="shared" si="7"/>
        <v>10</v>
      </c>
      <c r="AI33" t="str">
        <f aca="true" t="shared" si="8" ref="AI33:AI39">+B33</f>
        <v>VANQUISH</v>
      </c>
    </row>
    <row r="34" spans="1:35" ht="12.75">
      <c r="A34">
        <v>37345</v>
      </c>
      <c r="B34" t="s">
        <v>270</v>
      </c>
      <c r="C34" t="s">
        <v>271</v>
      </c>
      <c r="W34" s="54"/>
      <c r="X34" s="54"/>
      <c r="Y34" s="52"/>
      <c r="Z34" s="34">
        <v>6</v>
      </c>
      <c r="AG34" s="1">
        <f>COUNTA(E34:AF34)</f>
        <v>1</v>
      </c>
      <c r="AH34" s="1">
        <f>SUM(E34:AF34)</f>
        <v>6</v>
      </c>
      <c r="AI34" t="str">
        <f>+B34</f>
        <v>MI SUENO</v>
      </c>
    </row>
    <row r="35" spans="23:35" ht="12.75">
      <c r="W35" s="54"/>
      <c r="X35" s="54"/>
      <c r="Y35" s="52"/>
      <c r="AG35" s="1">
        <f t="shared" si="6"/>
        <v>0</v>
      </c>
      <c r="AH35" s="1">
        <f t="shared" si="7"/>
        <v>0</v>
      </c>
      <c r="AI35">
        <f t="shared" si="8"/>
        <v>0</v>
      </c>
    </row>
    <row r="36" spans="23:35" ht="12.75">
      <c r="W36" s="54"/>
      <c r="X36" s="54"/>
      <c r="Y36" s="52"/>
      <c r="AG36" s="1">
        <f t="shared" si="6"/>
        <v>0</v>
      </c>
      <c r="AH36" s="1">
        <f t="shared" si="7"/>
        <v>0</v>
      </c>
      <c r="AI36">
        <f t="shared" si="8"/>
        <v>0</v>
      </c>
    </row>
    <row r="37" spans="23:35" ht="12.75">
      <c r="W37" s="54"/>
      <c r="X37" s="54"/>
      <c r="Y37" s="52"/>
      <c r="AG37" s="1">
        <f t="shared" si="6"/>
        <v>0</v>
      </c>
      <c r="AH37" s="1">
        <f t="shared" si="7"/>
        <v>0</v>
      </c>
      <c r="AI37">
        <f t="shared" si="8"/>
        <v>0</v>
      </c>
    </row>
    <row r="38" spans="33:35" ht="12.75">
      <c r="AG38" s="1">
        <f t="shared" si="6"/>
        <v>0</v>
      </c>
      <c r="AH38" s="1">
        <f t="shared" si="7"/>
        <v>0</v>
      </c>
      <c r="AI38">
        <f t="shared" si="8"/>
        <v>0</v>
      </c>
    </row>
    <row r="39" spans="33:35" ht="12.75">
      <c r="AG39" s="1">
        <f t="shared" si="6"/>
        <v>0</v>
      </c>
      <c r="AH39" s="1">
        <f t="shared" si="7"/>
        <v>0</v>
      </c>
      <c r="AI39">
        <f t="shared" si="8"/>
        <v>0</v>
      </c>
    </row>
    <row r="40" spans="33:34" ht="12.75">
      <c r="AG40" s="1"/>
      <c r="AH40" s="1"/>
    </row>
  </sheetData>
  <printOptions/>
  <pageMargins left="0.75" right="0.75" top="1" bottom="1" header="0.5" footer="0.5"/>
  <pageSetup horizontalDpi="96" verticalDpi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workbookViewId="0" topLeftCell="A1">
      <selection activeCell="B3" sqref="B3"/>
    </sheetView>
  </sheetViews>
  <sheetFormatPr defaultColWidth="9.140625" defaultRowHeight="12.75"/>
  <cols>
    <col min="2" max="2" width="22.8515625" style="0" customWidth="1"/>
    <col min="4" max="4" width="9.140625" style="29" customWidth="1"/>
    <col min="6" max="6" width="9.140625" style="29" customWidth="1"/>
    <col min="9" max="9" width="9.140625" style="29" customWidth="1"/>
    <col min="11" max="11" width="9.140625" style="29" customWidth="1"/>
    <col min="13" max="13" width="9.140625" style="29" customWidth="1"/>
    <col min="15" max="17" width="9.140625" style="29" customWidth="1"/>
    <col min="19" max="19" width="9.140625" style="29" customWidth="1"/>
    <col min="20" max="20" width="9.140625" style="27" customWidth="1"/>
    <col min="22" max="22" width="9.140625" style="29" customWidth="1"/>
    <col min="25" max="25" width="9.140625" style="29" customWidth="1"/>
    <col min="26" max="27" width="9.140625" style="34" customWidth="1"/>
  </cols>
  <sheetData>
    <row r="1" spans="1:34" s="2" customFormat="1" ht="12.75" customHeight="1">
      <c r="A1" s="1"/>
      <c r="C1" s="3"/>
      <c r="D1" s="6"/>
      <c r="E1" s="4"/>
      <c r="F1" s="39"/>
      <c r="G1" s="4"/>
      <c r="H1" s="4" t="s">
        <v>0</v>
      </c>
      <c r="I1" s="39"/>
      <c r="J1" s="1"/>
      <c r="K1" s="6"/>
      <c r="L1" s="8"/>
      <c r="M1" s="40" t="s">
        <v>1</v>
      </c>
      <c r="N1" s="3"/>
      <c r="O1" s="40" t="s">
        <v>27</v>
      </c>
      <c r="P1" s="39" t="s">
        <v>2</v>
      </c>
      <c r="Q1" s="39" t="s">
        <v>3</v>
      </c>
      <c r="R1" s="56"/>
      <c r="S1" s="44"/>
      <c r="T1" s="5"/>
      <c r="U1" s="8"/>
      <c r="V1" s="6"/>
      <c r="W1" s="8"/>
      <c r="X1" s="8"/>
      <c r="Y1" s="6"/>
      <c r="Z1" s="42" t="s">
        <v>4</v>
      </c>
      <c r="AA1" s="42" t="s">
        <v>5</v>
      </c>
      <c r="AB1" s="13"/>
      <c r="AD1" s="8" t="s">
        <v>6</v>
      </c>
      <c r="AE1" s="8"/>
      <c r="AG1" s="1"/>
      <c r="AH1" s="1" t="s">
        <v>7</v>
      </c>
    </row>
    <row r="2" spans="1:34" s="2" customFormat="1" ht="12.75" customHeight="1">
      <c r="A2" s="1"/>
      <c r="B2" s="7" t="s">
        <v>31</v>
      </c>
      <c r="D2" s="6"/>
      <c r="E2" s="8"/>
      <c r="F2" s="6"/>
      <c r="G2" s="8"/>
      <c r="H2" s="8" t="s">
        <v>9</v>
      </c>
      <c r="I2" s="6"/>
      <c r="J2" s="1"/>
      <c r="K2" s="6"/>
      <c r="L2" s="8"/>
      <c r="M2" s="41" t="s">
        <v>10</v>
      </c>
      <c r="N2" s="8"/>
      <c r="O2" s="41" t="s">
        <v>28</v>
      </c>
      <c r="P2" s="6" t="s">
        <v>11</v>
      </c>
      <c r="Q2" s="6" t="s">
        <v>11</v>
      </c>
      <c r="R2" s="55" t="s">
        <v>232</v>
      </c>
      <c r="S2" s="6"/>
      <c r="T2" s="5"/>
      <c r="U2" s="8" t="s">
        <v>29</v>
      </c>
      <c r="V2" s="6"/>
      <c r="W2" s="8"/>
      <c r="X2" s="8" t="s">
        <v>12</v>
      </c>
      <c r="Y2" s="6"/>
      <c r="Z2" s="42" t="s">
        <v>13</v>
      </c>
      <c r="AA2" s="42" t="s">
        <v>11</v>
      </c>
      <c r="AB2" s="3"/>
      <c r="AD2" s="8" t="s">
        <v>14</v>
      </c>
      <c r="AE2" s="8"/>
      <c r="AG2" s="1" t="s">
        <v>15</v>
      </c>
      <c r="AH2" s="1">
        <v>15</v>
      </c>
    </row>
    <row r="3" spans="1:34" s="2" customFormat="1" ht="12.75" customHeight="1">
      <c r="A3" s="1"/>
      <c r="D3" s="6"/>
      <c r="E3" s="8" t="s">
        <v>16</v>
      </c>
      <c r="F3" s="6" t="s">
        <v>17</v>
      </c>
      <c r="G3" s="8">
        <v>1</v>
      </c>
      <c r="H3" s="8">
        <v>2</v>
      </c>
      <c r="I3" s="6">
        <v>3</v>
      </c>
      <c r="J3" s="1" t="s">
        <v>18</v>
      </c>
      <c r="K3" s="6" t="s">
        <v>19</v>
      </c>
      <c r="L3" s="8">
        <v>1</v>
      </c>
      <c r="M3" s="6">
        <v>2</v>
      </c>
      <c r="N3" s="8">
        <v>1</v>
      </c>
      <c r="O3" s="6">
        <v>2</v>
      </c>
      <c r="P3" s="6" t="s">
        <v>3</v>
      </c>
      <c r="Q3" s="6" t="s">
        <v>5</v>
      </c>
      <c r="R3" s="8">
        <v>1</v>
      </c>
      <c r="S3" s="6">
        <v>2</v>
      </c>
      <c r="T3" s="5">
        <v>1</v>
      </c>
      <c r="U3" s="8">
        <v>2</v>
      </c>
      <c r="V3" s="6">
        <v>3</v>
      </c>
      <c r="W3" s="8">
        <v>1</v>
      </c>
      <c r="X3" s="8">
        <v>2</v>
      </c>
      <c r="Y3" s="6">
        <v>3</v>
      </c>
      <c r="Z3" s="42" t="s">
        <v>20</v>
      </c>
      <c r="AA3" s="42" t="s">
        <v>21</v>
      </c>
      <c r="AB3" s="8">
        <v>1</v>
      </c>
      <c r="AC3" s="8">
        <v>2</v>
      </c>
      <c r="AD3" s="8">
        <v>3</v>
      </c>
      <c r="AE3" s="8">
        <v>4</v>
      </c>
      <c r="AF3" s="70">
        <v>5</v>
      </c>
      <c r="AG3" s="1" t="s">
        <v>22</v>
      </c>
      <c r="AH3" s="1" t="s">
        <v>23</v>
      </c>
    </row>
    <row r="4" spans="1:35" s="10" customFormat="1" ht="12.75" customHeight="1" thickBot="1">
      <c r="A4" s="9" t="s">
        <v>24</v>
      </c>
      <c r="B4" s="10" t="s">
        <v>25</v>
      </c>
      <c r="C4" s="10" t="s">
        <v>26</v>
      </c>
      <c r="D4" s="12"/>
      <c r="E4" s="9"/>
      <c r="F4" s="12"/>
      <c r="G4" s="9"/>
      <c r="H4" s="9"/>
      <c r="I4" s="12"/>
      <c r="J4" s="9"/>
      <c r="K4" s="12"/>
      <c r="L4" s="9"/>
      <c r="M4" s="12"/>
      <c r="N4" s="9"/>
      <c r="O4" s="12"/>
      <c r="P4" s="12"/>
      <c r="Q4" s="12"/>
      <c r="R4" s="9"/>
      <c r="S4" s="12"/>
      <c r="T4" s="11"/>
      <c r="U4" s="9"/>
      <c r="V4" s="12"/>
      <c r="W4" s="9"/>
      <c r="X4" s="9"/>
      <c r="Y4" s="12"/>
      <c r="Z4" s="43"/>
      <c r="AA4" s="43"/>
      <c r="AG4" s="9"/>
      <c r="AH4" s="9"/>
      <c r="AI4" s="10" t="s">
        <v>25</v>
      </c>
    </row>
    <row r="5" spans="1:35" ht="12.75">
      <c r="A5">
        <v>77442</v>
      </c>
      <c r="B5" t="s">
        <v>70</v>
      </c>
      <c r="C5" t="s">
        <v>259</v>
      </c>
      <c r="E5">
        <v>5</v>
      </c>
      <c r="F5" s="29">
        <v>1</v>
      </c>
      <c r="G5">
        <v>3</v>
      </c>
      <c r="H5">
        <v>3</v>
      </c>
      <c r="I5" s="29">
        <v>3</v>
      </c>
      <c r="J5" s="48" t="s">
        <v>157</v>
      </c>
      <c r="K5" s="29">
        <v>2</v>
      </c>
      <c r="L5" s="48">
        <v>7</v>
      </c>
      <c r="M5" s="29">
        <v>3</v>
      </c>
      <c r="N5" s="48">
        <v>1</v>
      </c>
      <c r="O5" s="29">
        <v>1</v>
      </c>
      <c r="R5" s="48">
        <v>1</v>
      </c>
      <c r="S5" s="29">
        <v>4</v>
      </c>
      <c r="U5" s="48"/>
      <c r="W5" s="48">
        <v>3.5</v>
      </c>
      <c r="X5" s="48">
        <v>4</v>
      </c>
      <c r="Y5" s="29">
        <v>4</v>
      </c>
      <c r="Z5" s="34">
        <v>5</v>
      </c>
      <c r="AB5" s="48"/>
      <c r="AC5" s="48"/>
      <c r="AD5" s="48"/>
      <c r="AE5" s="48"/>
      <c r="AF5" s="48"/>
      <c r="AG5" s="1">
        <f aca="true" t="shared" si="0" ref="AG5:AG17">COUNTA(E5:AF5)</f>
        <v>17</v>
      </c>
      <c r="AH5" s="1">
        <f aca="true" t="shared" si="1" ref="AH5:AH17">SUM(E5:AF5)</f>
        <v>50.5</v>
      </c>
      <c r="AI5" t="str">
        <f aca="true" t="shared" si="2" ref="AI5:AI31">+B5</f>
        <v>OLY</v>
      </c>
    </row>
    <row r="6" spans="1:35" ht="12.75">
      <c r="A6">
        <v>46447</v>
      </c>
      <c r="B6" t="s">
        <v>67</v>
      </c>
      <c r="C6" t="s">
        <v>113</v>
      </c>
      <c r="E6">
        <v>2</v>
      </c>
      <c r="F6" s="29">
        <v>2</v>
      </c>
      <c r="G6">
        <v>1</v>
      </c>
      <c r="H6">
        <v>1</v>
      </c>
      <c r="I6" s="29">
        <v>1</v>
      </c>
      <c r="J6" s="48">
        <v>2</v>
      </c>
      <c r="K6" s="29">
        <v>4</v>
      </c>
      <c r="L6" s="48">
        <v>6</v>
      </c>
      <c r="M6" s="29">
        <v>7</v>
      </c>
      <c r="P6" s="29">
        <v>2</v>
      </c>
      <c r="Q6" s="29">
        <v>2</v>
      </c>
      <c r="R6" s="48">
        <v>4</v>
      </c>
      <c r="S6" s="29">
        <v>3</v>
      </c>
      <c r="T6" s="27">
        <v>1</v>
      </c>
      <c r="U6" s="48">
        <v>1</v>
      </c>
      <c r="V6" s="29">
        <v>1</v>
      </c>
      <c r="W6" s="48">
        <v>1</v>
      </c>
      <c r="X6" s="48">
        <v>1</v>
      </c>
      <c r="Y6" s="29">
        <v>2</v>
      </c>
      <c r="Z6" s="34">
        <v>2</v>
      </c>
      <c r="AG6" s="1">
        <f t="shared" si="0"/>
        <v>20</v>
      </c>
      <c r="AH6" s="1">
        <f t="shared" si="1"/>
        <v>46</v>
      </c>
      <c r="AI6" t="str">
        <f t="shared" si="2"/>
        <v>SEA MAIDEN</v>
      </c>
    </row>
    <row r="7" spans="1:35" ht="12.75">
      <c r="A7">
        <v>56194</v>
      </c>
      <c r="B7" t="s">
        <v>85</v>
      </c>
      <c r="C7" t="s">
        <v>114</v>
      </c>
      <c r="E7">
        <v>4</v>
      </c>
      <c r="F7" s="29" t="s">
        <v>157</v>
      </c>
      <c r="G7">
        <v>2</v>
      </c>
      <c r="H7">
        <v>2</v>
      </c>
      <c r="I7" s="29">
        <v>2</v>
      </c>
      <c r="J7" s="48" t="s">
        <v>157</v>
      </c>
      <c r="K7" s="29">
        <v>3</v>
      </c>
      <c r="L7" s="48">
        <v>1</v>
      </c>
      <c r="M7" s="29">
        <v>1</v>
      </c>
      <c r="N7" s="48"/>
      <c r="R7" s="48">
        <v>2</v>
      </c>
      <c r="S7" s="29">
        <v>1</v>
      </c>
      <c r="U7" s="48"/>
      <c r="W7" s="48"/>
      <c r="X7" s="48"/>
      <c r="Z7" s="34">
        <v>6</v>
      </c>
      <c r="AB7" s="48"/>
      <c r="AC7" s="48"/>
      <c r="AD7" s="48"/>
      <c r="AE7" s="48"/>
      <c r="AG7" s="1">
        <f t="shared" si="0"/>
        <v>12</v>
      </c>
      <c r="AH7" s="1">
        <f t="shared" si="1"/>
        <v>24</v>
      </c>
      <c r="AI7" t="str">
        <f t="shared" si="2"/>
        <v>POCO LOCO</v>
      </c>
    </row>
    <row r="8" spans="1:35" ht="12.75">
      <c r="A8">
        <v>87792</v>
      </c>
      <c r="B8" t="s">
        <v>64</v>
      </c>
      <c r="C8" t="s">
        <v>63</v>
      </c>
      <c r="E8">
        <v>8</v>
      </c>
      <c r="F8" s="29">
        <v>4</v>
      </c>
      <c r="G8">
        <v>4</v>
      </c>
      <c r="H8">
        <v>4</v>
      </c>
      <c r="I8" s="29">
        <v>4</v>
      </c>
      <c r="J8" s="48">
        <v>4</v>
      </c>
      <c r="K8" s="29">
        <v>5</v>
      </c>
      <c r="P8" s="29">
        <v>4</v>
      </c>
      <c r="Q8" s="29">
        <v>5</v>
      </c>
      <c r="Z8" s="34">
        <v>10</v>
      </c>
      <c r="AG8" s="1">
        <f t="shared" si="0"/>
        <v>10</v>
      </c>
      <c r="AH8" s="1">
        <f t="shared" si="1"/>
        <v>52</v>
      </c>
      <c r="AI8" t="str">
        <f t="shared" si="2"/>
        <v>BABE</v>
      </c>
    </row>
    <row r="9" spans="1:35" ht="12.75">
      <c r="A9">
        <v>87175</v>
      </c>
      <c r="B9" t="s">
        <v>102</v>
      </c>
      <c r="C9" t="s">
        <v>101</v>
      </c>
      <c r="E9">
        <v>3</v>
      </c>
      <c r="F9" s="29">
        <v>3</v>
      </c>
      <c r="J9" s="48">
        <v>3</v>
      </c>
      <c r="K9" s="29">
        <v>1</v>
      </c>
      <c r="L9" s="48">
        <v>3</v>
      </c>
      <c r="M9" s="29">
        <v>5</v>
      </c>
      <c r="R9" s="48">
        <v>5</v>
      </c>
      <c r="S9" s="29">
        <v>2</v>
      </c>
      <c r="T9" s="27">
        <v>2</v>
      </c>
      <c r="U9" s="48">
        <v>3</v>
      </c>
      <c r="V9" s="29">
        <v>2</v>
      </c>
      <c r="W9" s="48"/>
      <c r="X9" s="48"/>
      <c r="Z9" s="34">
        <v>1</v>
      </c>
      <c r="AG9" s="1">
        <f t="shared" si="0"/>
        <v>12</v>
      </c>
      <c r="AH9" s="1">
        <f t="shared" si="1"/>
        <v>33</v>
      </c>
      <c r="AI9" t="str">
        <f t="shared" si="2"/>
        <v>BOOMERANG</v>
      </c>
    </row>
    <row r="10" spans="1:35" ht="12.75">
      <c r="A10">
        <v>7624</v>
      </c>
      <c r="B10" t="s">
        <v>112</v>
      </c>
      <c r="C10" t="s">
        <v>254</v>
      </c>
      <c r="E10">
        <v>1</v>
      </c>
      <c r="F10" s="29" t="s">
        <v>157</v>
      </c>
      <c r="J10" s="48">
        <v>1</v>
      </c>
      <c r="K10" s="29" t="s">
        <v>157</v>
      </c>
      <c r="L10" s="48">
        <v>2</v>
      </c>
      <c r="M10" s="29">
        <v>4</v>
      </c>
      <c r="N10" s="48"/>
      <c r="R10" s="48"/>
      <c r="U10" s="48"/>
      <c r="W10" s="48"/>
      <c r="X10" s="48"/>
      <c r="Z10" s="34">
        <v>3</v>
      </c>
      <c r="AG10" s="1">
        <f t="shared" si="0"/>
        <v>7</v>
      </c>
      <c r="AH10" s="1">
        <f t="shared" si="1"/>
        <v>11</v>
      </c>
      <c r="AI10" t="str">
        <f t="shared" si="2"/>
        <v>BLIGH'S SPIRIT</v>
      </c>
    </row>
    <row r="11" spans="1:35" ht="12.75">
      <c r="A11">
        <v>87343</v>
      </c>
      <c r="B11" t="s">
        <v>99</v>
      </c>
      <c r="C11" t="s">
        <v>100</v>
      </c>
      <c r="E11">
        <v>7</v>
      </c>
      <c r="F11" s="29" t="s">
        <v>157</v>
      </c>
      <c r="J11" s="48" t="s">
        <v>157</v>
      </c>
      <c r="K11" s="29" t="s">
        <v>157</v>
      </c>
      <c r="L11" s="48"/>
      <c r="N11" s="48"/>
      <c r="P11" s="29">
        <v>5</v>
      </c>
      <c r="Q11" s="29">
        <v>3</v>
      </c>
      <c r="U11" s="48"/>
      <c r="Z11" s="34">
        <v>9</v>
      </c>
      <c r="AG11" s="1">
        <f t="shared" si="0"/>
        <v>7</v>
      </c>
      <c r="AH11" s="1">
        <f t="shared" si="1"/>
        <v>24</v>
      </c>
      <c r="AI11" t="str">
        <f t="shared" si="2"/>
        <v>HEART OF GOLD</v>
      </c>
    </row>
    <row r="12" spans="1:35" ht="12.75">
      <c r="A12">
        <v>46485</v>
      </c>
      <c r="B12" t="s">
        <v>179</v>
      </c>
      <c r="C12" t="s">
        <v>178</v>
      </c>
      <c r="L12">
        <v>5</v>
      </c>
      <c r="M12" s="29">
        <v>2</v>
      </c>
      <c r="P12" s="29">
        <v>1</v>
      </c>
      <c r="Q12" s="29">
        <v>1</v>
      </c>
      <c r="U12" s="48"/>
      <c r="Z12" s="34">
        <v>7</v>
      </c>
      <c r="AG12" s="1">
        <f t="shared" si="0"/>
        <v>5</v>
      </c>
      <c r="AH12" s="1">
        <f t="shared" si="1"/>
        <v>16</v>
      </c>
      <c r="AI12" t="str">
        <f t="shared" si="2"/>
        <v>BLACKADDER</v>
      </c>
    </row>
    <row r="13" spans="1:35" ht="12.75">
      <c r="A13">
        <v>46257</v>
      </c>
      <c r="B13" t="s">
        <v>115</v>
      </c>
      <c r="C13" t="s">
        <v>116</v>
      </c>
      <c r="E13">
        <v>10</v>
      </c>
      <c r="F13" s="29" t="s">
        <v>157</v>
      </c>
      <c r="J13" s="48" t="s">
        <v>157</v>
      </c>
      <c r="K13" s="29" t="s">
        <v>157</v>
      </c>
      <c r="AG13" s="1">
        <f t="shared" si="0"/>
        <v>4</v>
      </c>
      <c r="AH13" s="1">
        <f t="shared" si="1"/>
        <v>10</v>
      </c>
      <c r="AI13" t="str">
        <f t="shared" si="2"/>
        <v>MAKANI</v>
      </c>
    </row>
    <row r="14" spans="1:35" ht="12.75">
      <c r="A14">
        <v>77845</v>
      </c>
      <c r="B14" t="s">
        <v>150</v>
      </c>
      <c r="C14" t="s">
        <v>151</v>
      </c>
      <c r="J14" s="48">
        <v>7</v>
      </c>
      <c r="K14" s="29" t="s">
        <v>157</v>
      </c>
      <c r="P14" s="29">
        <v>3</v>
      </c>
      <c r="Q14" s="29">
        <v>4</v>
      </c>
      <c r="AG14" s="1">
        <f t="shared" si="0"/>
        <v>4</v>
      </c>
      <c r="AH14" s="1">
        <f t="shared" si="1"/>
        <v>14</v>
      </c>
      <c r="AI14" t="str">
        <f t="shared" si="2"/>
        <v>SCHOCK N AWE</v>
      </c>
    </row>
    <row r="15" spans="1:35" ht="12.75">
      <c r="A15">
        <v>56370</v>
      </c>
      <c r="B15" t="s">
        <v>69</v>
      </c>
      <c r="C15" t="s">
        <v>68</v>
      </c>
      <c r="E15">
        <v>9</v>
      </c>
      <c r="F15" s="29" t="s">
        <v>157</v>
      </c>
      <c r="J15" s="48">
        <v>7</v>
      </c>
      <c r="K15" s="29" t="s">
        <v>157</v>
      </c>
      <c r="L15" s="48"/>
      <c r="N15" s="48"/>
      <c r="R15" s="48"/>
      <c r="U15" s="48"/>
      <c r="W15" s="48"/>
      <c r="X15" s="48"/>
      <c r="Z15" s="34">
        <v>11</v>
      </c>
      <c r="AB15" s="48"/>
      <c r="AC15" s="48"/>
      <c r="AD15" s="48"/>
      <c r="AE15" s="48"/>
      <c r="AF15" s="48"/>
      <c r="AG15" s="1">
        <f t="shared" si="0"/>
        <v>5</v>
      </c>
      <c r="AH15" s="1">
        <f t="shared" si="1"/>
        <v>27</v>
      </c>
      <c r="AI15" t="str">
        <f t="shared" si="2"/>
        <v>VIKKTOREUS</v>
      </c>
    </row>
    <row r="16" spans="1:35" ht="12.75">
      <c r="A16">
        <v>52170</v>
      </c>
      <c r="B16" t="s">
        <v>234</v>
      </c>
      <c r="C16" t="s">
        <v>235</v>
      </c>
      <c r="R16" s="48">
        <v>3</v>
      </c>
      <c r="S16" s="29">
        <v>5</v>
      </c>
      <c r="U16" s="48"/>
      <c r="Z16" s="34">
        <v>13</v>
      </c>
      <c r="AG16" s="1">
        <f t="shared" si="0"/>
        <v>3</v>
      </c>
      <c r="AH16" s="1">
        <f t="shared" si="1"/>
        <v>21</v>
      </c>
      <c r="AI16" t="str">
        <f t="shared" si="2"/>
        <v>ANDARA CLADDAGH</v>
      </c>
    </row>
    <row r="17" spans="1:35" ht="12.75">
      <c r="A17">
        <v>60436</v>
      </c>
      <c r="B17" t="s">
        <v>180</v>
      </c>
      <c r="C17" t="s">
        <v>181</v>
      </c>
      <c r="L17">
        <v>9</v>
      </c>
      <c r="M17" s="29">
        <v>9</v>
      </c>
      <c r="U17" s="48"/>
      <c r="W17" s="48"/>
      <c r="X17" s="48"/>
      <c r="Z17" s="34">
        <v>4</v>
      </c>
      <c r="AG17" s="1">
        <f t="shared" si="0"/>
        <v>3</v>
      </c>
      <c r="AH17" s="1">
        <f t="shared" si="1"/>
        <v>22</v>
      </c>
      <c r="AI17" t="str">
        <f t="shared" si="2"/>
        <v>CHEAP THRILLS</v>
      </c>
    </row>
    <row r="18" spans="1:35" ht="12.75">
      <c r="A18">
        <v>97467</v>
      </c>
      <c r="B18" t="s">
        <v>65</v>
      </c>
      <c r="C18" t="s">
        <v>66</v>
      </c>
      <c r="E18">
        <v>6</v>
      </c>
      <c r="F18" s="29" t="s">
        <v>157</v>
      </c>
      <c r="J18" s="48" t="s">
        <v>157</v>
      </c>
      <c r="K18" s="29" t="s">
        <v>157</v>
      </c>
      <c r="L18" s="48">
        <v>4</v>
      </c>
      <c r="M18" s="29">
        <v>6</v>
      </c>
      <c r="N18" s="48"/>
      <c r="W18">
        <v>3.5</v>
      </c>
      <c r="X18">
        <v>2</v>
      </c>
      <c r="Y18" s="29">
        <v>3</v>
      </c>
      <c r="Z18" s="34">
        <v>8</v>
      </c>
      <c r="AG18" s="1">
        <f>COUNTA(E18:AF18)</f>
        <v>10</v>
      </c>
      <c r="AH18" s="1">
        <f>SUM(E18:AF18)</f>
        <v>32.5</v>
      </c>
      <c r="AI18" t="str">
        <f>+B18</f>
        <v>PALADIN</v>
      </c>
    </row>
    <row r="19" spans="1:35" ht="12.75">
      <c r="A19">
        <v>87268</v>
      </c>
      <c r="B19" t="s">
        <v>255</v>
      </c>
      <c r="C19" t="s">
        <v>256</v>
      </c>
      <c r="T19" s="27">
        <v>3</v>
      </c>
      <c r="U19">
        <v>2</v>
      </c>
      <c r="V19" s="29">
        <v>3</v>
      </c>
      <c r="W19" s="48">
        <v>2</v>
      </c>
      <c r="X19" s="48">
        <v>3</v>
      </c>
      <c r="Y19" s="29">
        <v>1</v>
      </c>
      <c r="Z19" s="34">
        <v>12</v>
      </c>
      <c r="AG19" s="1">
        <f>COUNTA(E19:AF19)</f>
        <v>7</v>
      </c>
      <c r="AH19" s="1">
        <f>SUM(E19:AF19)</f>
        <v>26</v>
      </c>
      <c r="AI19" t="str">
        <f>+B19</f>
        <v>BLIND SQUIRREL</v>
      </c>
    </row>
    <row r="20" spans="21:34" ht="12.75">
      <c r="U20" s="48"/>
      <c r="W20" s="48"/>
      <c r="X20" s="48"/>
      <c r="AG20" s="1"/>
      <c r="AH20" s="1"/>
    </row>
    <row r="21" spans="1:35" ht="12.75">
      <c r="A21" s="58" t="s">
        <v>154</v>
      </c>
      <c r="AG21" s="1">
        <f aca="true" t="shared" si="3" ref="AG21:AG40">COUNTA(E21:AF21)</f>
        <v>0</v>
      </c>
      <c r="AH21" s="1">
        <f aca="true" t="shared" si="4" ref="AH21:AH40">SUM(E21:AF21)</f>
        <v>0</v>
      </c>
      <c r="AI21">
        <f t="shared" si="2"/>
        <v>0</v>
      </c>
    </row>
    <row r="24" spans="33:35" ht="12.75">
      <c r="AG24" s="1">
        <f t="shared" si="3"/>
        <v>0</v>
      </c>
      <c r="AH24" s="1">
        <f t="shared" si="4"/>
        <v>0</v>
      </c>
      <c r="AI24">
        <f t="shared" si="2"/>
        <v>0</v>
      </c>
    </row>
    <row r="25" spans="33:35" ht="12.75">
      <c r="AG25" s="1">
        <f t="shared" si="3"/>
        <v>0</v>
      </c>
      <c r="AH25" s="1">
        <f t="shared" si="4"/>
        <v>0</v>
      </c>
      <c r="AI25">
        <f t="shared" si="2"/>
        <v>0</v>
      </c>
    </row>
    <row r="26" spans="33:35" ht="12.75">
      <c r="AG26" s="1">
        <f t="shared" si="3"/>
        <v>0</v>
      </c>
      <c r="AH26" s="1">
        <f t="shared" si="4"/>
        <v>0</v>
      </c>
      <c r="AI26">
        <f t="shared" si="2"/>
        <v>0</v>
      </c>
    </row>
    <row r="27" spans="33:35" ht="12.75">
      <c r="AG27" s="1">
        <f t="shared" si="3"/>
        <v>0</v>
      </c>
      <c r="AH27" s="1">
        <f t="shared" si="4"/>
        <v>0</v>
      </c>
      <c r="AI27">
        <f t="shared" si="2"/>
        <v>0</v>
      </c>
    </row>
    <row r="28" spans="33:35" ht="12.75">
      <c r="AG28" s="1">
        <f t="shared" si="3"/>
        <v>0</v>
      </c>
      <c r="AH28" s="1">
        <f t="shared" si="4"/>
        <v>0</v>
      </c>
      <c r="AI28">
        <f t="shared" si="2"/>
        <v>0</v>
      </c>
    </row>
    <row r="29" spans="33:35" ht="12.75">
      <c r="AG29" s="1">
        <f t="shared" si="3"/>
        <v>0</v>
      </c>
      <c r="AH29" s="1">
        <f t="shared" si="4"/>
        <v>0</v>
      </c>
      <c r="AI29">
        <f t="shared" si="2"/>
        <v>0</v>
      </c>
    </row>
    <row r="30" spans="33:35" ht="12.75">
      <c r="AG30" s="1">
        <f t="shared" si="3"/>
        <v>0</v>
      </c>
      <c r="AH30" s="1">
        <f t="shared" si="4"/>
        <v>0</v>
      </c>
      <c r="AI30">
        <f t="shared" si="2"/>
        <v>0</v>
      </c>
    </row>
    <row r="31" spans="33:35" ht="12.75">
      <c r="AG31" s="1">
        <f t="shared" si="3"/>
        <v>0</v>
      </c>
      <c r="AH31" s="1">
        <f t="shared" si="4"/>
        <v>0</v>
      </c>
      <c r="AI31">
        <f t="shared" si="2"/>
        <v>0</v>
      </c>
    </row>
    <row r="32" spans="33:34" ht="12.75">
      <c r="AG32" s="1">
        <f t="shared" si="3"/>
        <v>0</v>
      </c>
      <c r="AH32" s="1">
        <f t="shared" si="4"/>
        <v>0</v>
      </c>
    </row>
    <row r="33" spans="33:34" ht="12.75">
      <c r="AG33" s="1">
        <f t="shared" si="3"/>
        <v>0</v>
      </c>
      <c r="AH33" s="1">
        <f t="shared" si="4"/>
        <v>0</v>
      </c>
    </row>
    <row r="34" spans="1:35" ht="12.75">
      <c r="A34" s="58"/>
      <c r="J34" s="48"/>
      <c r="L34" s="48"/>
      <c r="R34" s="48"/>
      <c r="U34" s="48"/>
      <c r="W34" s="48"/>
      <c r="X34" s="48"/>
      <c r="AB34" s="48"/>
      <c r="AC34" s="48"/>
      <c r="AD34" s="48"/>
      <c r="AE34" s="48"/>
      <c r="AF34" s="48"/>
      <c r="AG34" s="1">
        <f t="shared" si="3"/>
        <v>0</v>
      </c>
      <c r="AH34" s="1">
        <f t="shared" si="4"/>
        <v>0</v>
      </c>
      <c r="AI34">
        <f aca="true" t="shared" si="5" ref="AI34:AI41">+B34</f>
        <v>0</v>
      </c>
    </row>
    <row r="35" spans="33:35" ht="12.75">
      <c r="AG35" s="1">
        <f t="shared" si="3"/>
        <v>0</v>
      </c>
      <c r="AH35" s="1">
        <f t="shared" si="4"/>
        <v>0</v>
      </c>
      <c r="AI35">
        <f t="shared" si="5"/>
        <v>0</v>
      </c>
    </row>
    <row r="36" spans="33:35" ht="12.75">
      <c r="AG36" s="1">
        <f t="shared" si="3"/>
        <v>0</v>
      </c>
      <c r="AH36" s="1">
        <f t="shared" si="4"/>
        <v>0</v>
      </c>
      <c r="AI36">
        <f t="shared" si="5"/>
        <v>0</v>
      </c>
    </row>
    <row r="37" spans="33:35" ht="12.75">
      <c r="AG37" s="1">
        <f t="shared" si="3"/>
        <v>0</v>
      </c>
      <c r="AH37" s="1">
        <f t="shared" si="4"/>
        <v>0</v>
      </c>
      <c r="AI37">
        <f t="shared" si="5"/>
        <v>0</v>
      </c>
    </row>
    <row r="38" spans="18:35" ht="12.75">
      <c r="R38" s="48"/>
      <c r="AG38" s="1">
        <f t="shared" si="3"/>
        <v>0</v>
      </c>
      <c r="AH38" s="1">
        <f t="shared" si="4"/>
        <v>0</v>
      </c>
      <c r="AI38">
        <f t="shared" si="5"/>
        <v>0</v>
      </c>
    </row>
    <row r="39" spans="18:35" ht="12.75">
      <c r="R39" s="48"/>
      <c r="U39" s="48"/>
      <c r="W39" s="48"/>
      <c r="X39" s="48"/>
      <c r="AB39" s="48"/>
      <c r="AC39" s="48"/>
      <c r="AD39" s="48"/>
      <c r="AE39" s="48"/>
      <c r="AG39" s="1">
        <f t="shared" si="3"/>
        <v>0</v>
      </c>
      <c r="AH39" s="1">
        <f t="shared" si="4"/>
        <v>0</v>
      </c>
      <c r="AI39">
        <f t="shared" si="5"/>
        <v>0</v>
      </c>
    </row>
    <row r="40" spans="33:35" ht="12.75">
      <c r="AG40" s="1">
        <f t="shared" si="3"/>
        <v>0</v>
      </c>
      <c r="AH40" s="1">
        <f t="shared" si="4"/>
        <v>0</v>
      </c>
      <c r="AI40">
        <f t="shared" si="5"/>
        <v>0</v>
      </c>
    </row>
    <row r="41" ht="12.75">
      <c r="AI41">
        <f t="shared" si="5"/>
        <v>0</v>
      </c>
    </row>
    <row r="42" ht="12.75">
      <c r="AI42">
        <f>B42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3"/>
  <sheetViews>
    <sheetView workbookViewId="0" topLeftCell="A1">
      <selection activeCell="A30" sqref="A30:IV30"/>
    </sheetView>
  </sheetViews>
  <sheetFormatPr defaultColWidth="9.140625" defaultRowHeight="12.75"/>
  <cols>
    <col min="2" max="2" width="22.8515625" style="0" customWidth="1"/>
    <col min="4" max="4" width="9.140625" style="29" customWidth="1"/>
    <col min="6" max="6" width="9.140625" style="29" customWidth="1"/>
    <col min="9" max="9" width="9.140625" style="29" customWidth="1"/>
    <col min="11" max="11" width="9.140625" style="29" customWidth="1"/>
    <col min="13" max="13" width="9.140625" style="29" customWidth="1"/>
    <col min="15" max="17" width="9.140625" style="29" customWidth="1"/>
    <col min="19" max="19" width="9.140625" style="29" customWidth="1"/>
    <col min="20" max="20" width="9.140625" style="27" customWidth="1"/>
    <col min="22" max="22" width="9.140625" style="29" customWidth="1"/>
    <col min="25" max="25" width="9.140625" style="29" customWidth="1"/>
    <col min="26" max="27" width="9.140625" style="34" customWidth="1"/>
  </cols>
  <sheetData>
    <row r="1" spans="1:34" s="2" customFormat="1" ht="12.75" customHeight="1">
      <c r="A1" s="1"/>
      <c r="C1" s="3"/>
      <c r="D1" s="6"/>
      <c r="E1" s="4"/>
      <c r="F1" s="39"/>
      <c r="G1" s="4"/>
      <c r="H1" s="4" t="s">
        <v>0</v>
      </c>
      <c r="I1" s="39"/>
      <c r="J1" s="1"/>
      <c r="K1" s="6"/>
      <c r="L1" s="8"/>
      <c r="M1" s="40" t="s">
        <v>1</v>
      </c>
      <c r="N1" s="3"/>
      <c r="O1" s="40" t="s">
        <v>27</v>
      </c>
      <c r="P1" s="39" t="s">
        <v>2</v>
      </c>
      <c r="Q1" s="39" t="s">
        <v>3</v>
      </c>
      <c r="R1" s="56"/>
      <c r="S1" s="44"/>
      <c r="T1" s="5"/>
      <c r="U1" s="8"/>
      <c r="V1" s="6"/>
      <c r="W1" s="8"/>
      <c r="X1" s="8"/>
      <c r="Y1" s="6"/>
      <c r="Z1" s="42" t="s">
        <v>4</v>
      </c>
      <c r="AA1" s="42" t="s">
        <v>5</v>
      </c>
      <c r="AB1" s="13"/>
      <c r="AD1" s="8" t="s">
        <v>6</v>
      </c>
      <c r="AG1" s="1"/>
      <c r="AH1" s="1" t="s">
        <v>7</v>
      </c>
    </row>
    <row r="2" spans="1:34" s="2" customFormat="1" ht="12.75" customHeight="1">
      <c r="A2" s="1"/>
      <c r="B2" s="7" t="s">
        <v>32</v>
      </c>
      <c r="D2" s="6"/>
      <c r="E2" s="8"/>
      <c r="F2" s="6"/>
      <c r="G2" s="8"/>
      <c r="H2" s="8" t="s">
        <v>9</v>
      </c>
      <c r="I2" s="6"/>
      <c r="J2" s="1"/>
      <c r="K2" s="6"/>
      <c r="L2" s="8"/>
      <c r="M2" s="41" t="s">
        <v>10</v>
      </c>
      <c r="N2" s="8"/>
      <c r="O2" s="41" t="s">
        <v>28</v>
      </c>
      <c r="P2" s="6" t="s">
        <v>11</v>
      </c>
      <c r="Q2" s="6" t="s">
        <v>11</v>
      </c>
      <c r="R2" s="55" t="s">
        <v>232</v>
      </c>
      <c r="S2" s="6"/>
      <c r="T2" s="5"/>
      <c r="U2" s="8" t="s">
        <v>29</v>
      </c>
      <c r="V2" s="6"/>
      <c r="W2" s="8"/>
      <c r="X2" s="8" t="s">
        <v>12</v>
      </c>
      <c r="Y2" s="6"/>
      <c r="Z2" s="42" t="s">
        <v>13</v>
      </c>
      <c r="AA2" s="42" t="s">
        <v>11</v>
      </c>
      <c r="AB2" s="3"/>
      <c r="AD2" s="8" t="s">
        <v>14</v>
      </c>
      <c r="AG2" s="1" t="s">
        <v>15</v>
      </c>
      <c r="AH2" s="1">
        <v>15</v>
      </c>
    </row>
    <row r="3" spans="1:34" s="2" customFormat="1" ht="12.75" customHeight="1">
      <c r="A3" s="1"/>
      <c r="D3" s="6"/>
      <c r="E3" s="8" t="s">
        <v>16</v>
      </c>
      <c r="F3" s="6" t="s">
        <v>17</v>
      </c>
      <c r="G3" s="8">
        <v>1</v>
      </c>
      <c r="H3" s="8">
        <v>2</v>
      </c>
      <c r="I3" s="6">
        <v>3</v>
      </c>
      <c r="J3" s="1" t="s">
        <v>18</v>
      </c>
      <c r="K3" s="6" t="s">
        <v>19</v>
      </c>
      <c r="L3" s="8">
        <v>1</v>
      </c>
      <c r="M3" s="6">
        <v>2</v>
      </c>
      <c r="N3" s="8">
        <v>1</v>
      </c>
      <c r="O3" s="6">
        <v>2</v>
      </c>
      <c r="P3" s="6" t="s">
        <v>3</v>
      </c>
      <c r="Q3" s="6" t="s">
        <v>5</v>
      </c>
      <c r="R3" s="8">
        <v>1</v>
      </c>
      <c r="S3" s="6">
        <v>2</v>
      </c>
      <c r="T3" s="5">
        <v>1</v>
      </c>
      <c r="U3" s="8">
        <v>2</v>
      </c>
      <c r="V3" s="6">
        <v>3</v>
      </c>
      <c r="W3" s="8">
        <v>1</v>
      </c>
      <c r="X3" s="8">
        <v>2</v>
      </c>
      <c r="Y3" s="6">
        <v>3</v>
      </c>
      <c r="Z3" s="42" t="s">
        <v>20</v>
      </c>
      <c r="AA3" s="42" t="s">
        <v>21</v>
      </c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1" t="s">
        <v>22</v>
      </c>
      <c r="AH3" s="1" t="s">
        <v>23</v>
      </c>
    </row>
    <row r="4" spans="1:35" s="10" customFormat="1" ht="12.75" customHeight="1" thickBot="1">
      <c r="A4" s="9" t="s">
        <v>24</v>
      </c>
      <c r="B4" s="10" t="s">
        <v>25</v>
      </c>
      <c r="C4" s="10" t="s">
        <v>26</v>
      </c>
      <c r="D4" s="12"/>
      <c r="E4" s="9"/>
      <c r="F4" s="12"/>
      <c r="G4" s="9"/>
      <c r="H4" s="9"/>
      <c r="I4" s="12"/>
      <c r="J4" s="9"/>
      <c r="K4" s="12"/>
      <c r="L4" s="9"/>
      <c r="M4" s="12"/>
      <c r="N4" s="9"/>
      <c r="O4" s="12"/>
      <c r="P4" s="12"/>
      <c r="Q4" s="12"/>
      <c r="R4" s="9"/>
      <c r="S4" s="12"/>
      <c r="T4" s="11"/>
      <c r="U4" s="9"/>
      <c r="V4" s="12"/>
      <c r="W4" s="9"/>
      <c r="X4" s="9"/>
      <c r="Y4" s="12"/>
      <c r="Z4" s="43"/>
      <c r="AA4" s="43"/>
      <c r="AG4" s="9"/>
      <c r="AH4" s="9"/>
      <c r="AI4" s="10" t="s">
        <v>25</v>
      </c>
    </row>
    <row r="5" spans="1:35" ht="12.75">
      <c r="A5">
        <v>3017</v>
      </c>
      <c r="B5" t="s">
        <v>79</v>
      </c>
      <c r="C5" t="s">
        <v>80</v>
      </c>
      <c r="E5">
        <v>1</v>
      </c>
      <c r="F5" s="29">
        <v>1</v>
      </c>
      <c r="G5" s="46">
        <v>3</v>
      </c>
      <c r="H5" s="46">
        <v>1</v>
      </c>
      <c r="I5" s="36">
        <v>1</v>
      </c>
      <c r="J5" s="47">
        <v>1</v>
      </c>
      <c r="K5" s="29">
        <v>1</v>
      </c>
      <c r="L5" s="47">
        <v>5</v>
      </c>
      <c r="M5" s="29">
        <v>5</v>
      </c>
      <c r="N5" s="47">
        <v>1</v>
      </c>
      <c r="O5" s="29">
        <v>3</v>
      </c>
      <c r="P5" s="29">
        <v>3</v>
      </c>
      <c r="Q5" s="29">
        <v>1</v>
      </c>
      <c r="R5" s="48">
        <v>2</v>
      </c>
      <c r="S5" s="29">
        <v>1</v>
      </c>
      <c r="T5" s="27">
        <v>3</v>
      </c>
      <c r="U5" s="48">
        <v>4</v>
      </c>
      <c r="V5" s="29">
        <v>4</v>
      </c>
      <c r="W5" s="48">
        <v>2</v>
      </c>
      <c r="X5" s="48">
        <v>1</v>
      </c>
      <c r="Y5" s="29">
        <v>1</v>
      </c>
      <c r="Z5" s="34">
        <v>1</v>
      </c>
      <c r="AB5" s="48"/>
      <c r="AC5" s="48"/>
      <c r="AD5" s="48"/>
      <c r="AE5" s="48"/>
      <c r="AF5" s="48"/>
      <c r="AG5" s="1">
        <f aca="true" t="shared" si="0" ref="AG5:AG26">COUNTA(E5:AF5)</f>
        <v>22</v>
      </c>
      <c r="AH5" s="1">
        <f aca="true" t="shared" si="1" ref="AH5:AH26">SUM(E5:AF5)</f>
        <v>46</v>
      </c>
      <c r="AI5" t="str">
        <f aca="true" t="shared" si="2" ref="AI5:AI28">+B5</f>
        <v>CIMARRON</v>
      </c>
    </row>
    <row r="6" spans="1:35" ht="12.75">
      <c r="A6">
        <v>433</v>
      </c>
      <c r="B6" t="s">
        <v>71</v>
      </c>
      <c r="C6" t="s">
        <v>72</v>
      </c>
      <c r="E6">
        <v>3</v>
      </c>
      <c r="F6" s="29" t="s">
        <v>157</v>
      </c>
      <c r="G6" s="57"/>
      <c r="H6" s="57"/>
      <c r="I6" s="36"/>
      <c r="J6" s="48" t="s">
        <v>157</v>
      </c>
      <c r="K6" s="29">
        <v>3</v>
      </c>
      <c r="L6" s="47">
        <v>6</v>
      </c>
      <c r="M6" s="29">
        <v>3</v>
      </c>
      <c r="N6" s="48">
        <v>3</v>
      </c>
      <c r="O6" s="29">
        <v>1</v>
      </c>
      <c r="P6" s="29">
        <v>6</v>
      </c>
      <c r="Q6" s="29">
        <v>2</v>
      </c>
      <c r="R6" s="48"/>
      <c r="U6" s="48"/>
      <c r="W6" s="48">
        <v>3</v>
      </c>
      <c r="X6" s="48">
        <v>3</v>
      </c>
      <c r="Y6" s="29">
        <v>3</v>
      </c>
      <c r="AB6" s="48"/>
      <c r="AC6" s="48"/>
      <c r="AD6" s="48"/>
      <c r="AE6" s="48"/>
      <c r="AF6" s="48"/>
      <c r="AG6" s="1">
        <f t="shared" si="0"/>
        <v>13</v>
      </c>
      <c r="AH6" s="1">
        <f t="shared" si="1"/>
        <v>36</v>
      </c>
      <c r="AI6" t="str">
        <f t="shared" si="2"/>
        <v>MAD HATTER</v>
      </c>
    </row>
    <row r="7" spans="1:35" ht="12.75">
      <c r="A7">
        <v>46865</v>
      </c>
      <c r="B7" t="s">
        <v>78</v>
      </c>
      <c r="C7" t="s">
        <v>77</v>
      </c>
      <c r="E7">
        <v>4</v>
      </c>
      <c r="F7" s="29">
        <v>2</v>
      </c>
      <c r="G7" s="46"/>
      <c r="H7" s="46"/>
      <c r="I7" s="36"/>
      <c r="J7" s="47">
        <v>5</v>
      </c>
      <c r="K7" s="29">
        <v>2</v>
      </c>
      <c r="L7" s="47"/>
      <c r="N7" s="47"/>
      <c r="P7" s="29">
        <v>12</v>
      </c>
      <c r="Q7" s="29">
        <v>11</v>
      </c>
      <c r="R7">
        <v>5</v>
      </c>
      <c r="S7" s="29">
        <v>5</v>
      </c>
      <c r="T7" s="27">
        <v>5</v>
      </c>
      <c r="U7" s="48">
        <v>5</v>
      </c>
      <c r="V7" s="29">
        <v>6</v>
      </c>
      <c r="W7" s="57">
        <v>4</v>
      </c>
      <c r="X7" s="57">
        <v>4</v>
      </c>
      <c r="Y7" s="29">
        <v>5</v>
      </c>
      <c r="AB7" s="48"/>
      <c r="AC7" s="48"/>
      <c r="AG7" s="1">
        <f t="shared" si="0"/>
        <v>14</v>
      </c>
      <c r="AH7" s="1">
        <f t="shared" si="1"/>
        <v>75</v>
      </c>
      <c r="AI7" t="str">
        <f t="shared" si="2"/>
        <v>K.I.S.S.</v>
      </c>
    </row>
    <row r="8" spans="1:35" ht="12.75">
      <c r="A8">
        <v>97628</v>
      </c>
      <c r="B8" t="s">
        <v>195</v>
      </c>
      <c r="C8" t="s">
        <v>194</v>
      </c>
      <c r="L8">
        <v>11</v>
      </c>
      <c r="M8" s="29">
        <v>11</v>
      </c>
      <c r="N8">
        <v>2</v>
      </c>
      <c r="O8" s="29">
        <v>2</v>
      </c>
      <c r="P8" s="29">
        <v>8</v>
      </c>
      <c r="Q8" s="29">
        <v>6</v>
      </c>
      <c r="R8" s="48">
        <v>7</v>
      </c>
      <c r="S8" s="29">
        <v>3</v>
      </c>
      <c r="T8" s="27">
        <v>1</v>
      </c>
      <c r="U8" s="48">
        <v>3</v>
      </c>
      <c r="V8" s="29">
        <v>3</v>
      </c>
      <c r="Z8" s="34">
        <v>4</v>
      </c>
      <c r="AG8" s="1">
        <f t="shared" si="0"/>
        <v>12</v>
      </c>
      <c r="AH8" s="1">
        <f t="shared" si="1"/>
        <v>61</v>
      </c>
      <c r="AI8" t="str">
        <f t="shared" si="2"/>
        <v>FIASCO II</v>
      </c>
    </row>
    <row r="9" spans="1:35" ht="12.75">
      <c r="A9">
        <v>27635</v>
      </c>
      <c r="B9" t="s">
        <v>184</v>
      </c>
      <c r="C9" t="s">
        <v>185</v>
      </c>
      <c r="L9">
        <v>4</v>
      </c>
      <c r="M9" s="29">
        <v>1</v>
      </c>
      <c r="P9" s="29">
        <v>11</v>
      </c>
      <c r="R9">
        <v>1</v>
      </c>
      <c r="S9" s="29">
        <v>2</v>
      </c>
      <c r="T9" s="27">
        <v>2</v>
      </c>
      <c r="U9" s="48">
        <v>1</v>
      </c>
      <c r="V9" s="29">
        <v>2</v>
      </c>
      <c r="W9" s="48">
        <v>1</v>
      </c>
      <c r="X9" s="48">
        <v>2</v>
      </c>
      <c r="Y9" s="29">
        <v>2</v>
      </c>
      <c r="Z9" s="34">
        <v>3</v>
      </c>
      <c r="AG9" s="1">
        <f t="shared" si="0"/>
        <v>12</v>
      </c>
      <c r="AH9" s="1">
        <f t="shared" si="1"/>
        <v>32</v>
      </c>
      <c r="AI9" t="str">
        <f t="shared" si="2"/>
        <v>TIME OUT</v>
      </c>
    </row>
    <row r="10" spans="1:35" ht="12.75">
      <c r="A10">
        <v>57789</v>
      </c>
      <c r="B10" t="s">
        <v>74</v>
      </c>
      <c r="C10" t="s">
        <v>73</v>
      </c>
      <c r="E10">
        <v>2</v>
      </c>
      <c r="F10" s="29" t="s">
        <v>157</v>
      </c>
      <c r="G10" s="46"/>
      <c r="H10" s="46"/>
      <c r="I10" s="36"/>
      <c r="J10" s="47" t="s">
        <v>157</v>
      </c>
      <c r="K10" s="29" t="s">
        <v>157</v>
      </c>
      <c r="L10" s="47"/>
      <c r="AG10" s="1">
        <f t="shared" si="0"/>
        <v>4</v>
      </c>
      <c r="AH10" s="1">
        <f t="shared" si="1"/>
        <v>2</v>
      </c>
      <c r="AI10" t="str">
        <f t="shared" si="2"/>
        <v>CASAMAR</v>
      </c>
    </row>
    <row r="11" spans="1:35" ht="12.75">
      <c r="A11">
        <v>46965</v>
      </c>
      <c r="B11" t="s">
        <v>110</v>
      </c>
      <c r="C11" t="s">
        <v>111</v>
      </c>
      <c r="E11">
        <v>6</v>
      </c>
      <c r="F11" s="29" t="s">
        <v>157</v>
      </c>
      <c r="G11" s="46"/>
      <c r="H11" s="46"/>
      <c r="I11" s="36"/>
      <c r="J11" s="47" t="s">
        <v>157</v>
      </c>
      <c r="K11" s="29" t="s">
        <v>157</v>
      </c>
      <c r="R11" s="48"/>
      <c r="U11" s="48"/>
      <c r="W11" s="48"/>
      <c r="X11" s="48"/>
      <c r="AB11" s="48"/>
      <c r="AC11" s="48"/>
      <c r="AD11" s="48"/>
      <c r="AE11" s="48"/>
      <c r="AF11" s="48"/>
      <c r="AG11" s="1">
        <f t="shared" si="0"/>
        <v>4</v>
      </c>
      <c r="AH11" s="1">
        <f t="shared" si="1"/>
        <v>6</v>
      </c>
      <c r="AI11" t="str">
        <f t="shared" si="2"/>
        <v>SAIORSE</v>
      </c>
    </row>
    <row r="12" spans="1:35" ht="12.75">
      <c r="A12">
        <v>1542</v>
      </c>
      <c r="B12" t="s">
        <v>152</v>
      </c>
      <c r="C12" t="s">
        <v>153</v>
      </c>
      <c r="E12">
        <v>8</v>
      </c>
      <c r="F12" s="29" t="s">
        <v>157</v>
      </c>
      <c r="J12" s="47">
        <v>5</v>
      </c>
      <c r="K12" s="29" t="s">
        <v>157</v>
      </c>
      <c r="AG12" s="1">
        <f t="shared" si="0"/>
        <v>4</v>
      </c>
      <c r="AH12" s="1">
        <f t="shared" si="1"/>
        <v>13</v>
      </c>
      <c r="AI12" t="str">
        <f t="shared" si="2"/>
        <v>INSPIRATION</v>
      </c>
    </row>
    <row r="13" spans="1:35" ht="12.75">
      <c r="A13">
        <v>87698</v>
      </c>
      <c r="B13" t="s">
        <v>75</v>
      </c>
      <c r="C13" t="s">
        <v>76</v>
      </c>
      <c r="E13">
        <v>5</v>
      </c>
      <c r="F13" s="29" t="s">
        <v>157</v>
      </c>
      <c r="G13" s="46"/>
      <c r="H13" s="46"/>
      <c r="I13" s="36"/>
      <c r="J13" s="47">
        <v>5</v>
      </c>
      <c r="K13" s="29">
        <v>4</v>
      </c>
      <c r="L13" s="48"/>
      <c r="R13" s="48"/>
      <c r="U13" s="48"/>
      <c r="W13" s="48"/>
      <c r="X13" s="48"/>
      <c r="Z13" s="34">
        <v>7</v>
      </c>
      <c r="AB13" s="48"/>
      <c r="AC13" s="48"/>
      <c r="AG13" s="1">
        <f t="shared" si="0"/>
        <v>5</v>
      </c>
      <c r="AH13" s="1">
        <f t="shared" si="1"/>
        <v>21</v>
      </c>
      <c r="AI13" t="str">
        <f t="shared" si="2"/>
        <v>SLY MCFLY</v>
      </c>
    </row>
    <row r="14" spans="1:35" ht="12.75">
      <c r="A14">
        <v>1130</v>
      </c>
      <c r="B14" t="s">
        <v>188</v>
      </c>
      <c r="C14" t="s">
        <v>189</v>
      </c>
      <c r="L14">
        <v>3</v>
      </c>
      <c r="M14" s="29">
        <v>4</v>
      </c>
      <c r="R14">
        <v>3</v>
      </c>
      <c r="S14" s="29">
        <v>4</v>
      </c>
      <c r="T14" s="27">
        <v>4</v>
      </c>
      <c r="U14" s="48">
        <v>2</v>
      </c>
      <c r="V14" s="29">
        <v>1</v>
      </c>
      <c r="Z14" s="34">
        <v>2</v>
      </c>
      <c r="AG14" s="1">
        <f t="shared" si="0"/>
        <v>8</v>
      </c>
      <c r="AH14" s="1">
        <f t="shared" si="1"/>
        <v>23</v>
      </c>
      <c r="AI14" t="str">
        <f t="shared" si="2"/>
        <v>BRIGADOON</v>
      </c>
    </row>
    <row r="15" spans="1:35" ht="12.75">
      <c r="A15">
        <v>97518</v>
      </c>
      <c r="B15" t="s">
        <v>190</v>
      </c>
      <c r="C15" t="s">
        <v>191</v>
      </c>
      <c r="L15">
        <v>7</v>
      </c>
      <c r="M15" s="29">
        <v>7</v>
      </c>
      <c r="R15">
        <v>4</v>
      </c>
      <c r="S15" s="29">
        <v>7</v>
      </c>
      <c r="AG15" s="1">
        <f t="shared" si="0"/>
        <v>4</v>
      </c>
      <c r="AH15" s="1">
        <f t="shared" si="1"/>
        <v>25</v>
      </c>
      <c r="AI15" t="str">
        <f t="shared" si="2"/>
        <v>FREEBIRD</v>
      </c>
    </row>
    <row r="16" spans="1:35" ht="12.75">
      <c r="A16">
        <v>56403</v>
      </c>
      <c r="B16" t="s">
        <v>192</v>
      </c>
      <c r="C16" t="s">
        <v>193</v>
      </c>
      <c r="L16">
        <v>11</v>
      </c>
      <c r="M16" s="29">
        <v>11</v>
      </c>
      <c r="P16" s="29">
        <v>5</v>
      </c>
      <c r="Q16" s="29">
        <v>4</v>
      </c>
      <c r="AG16" s="1">
        <f t="shared" si="0"/>
        <v>4</v>
      </c>
      <c r="AH16" s="1">
        <f t="shared" si="1"/>
        <v>31</v>
      </c>
      <c r="AI16" t="str">
        <f t="shared" si="2"/>
        <v>RIO DEL MAR</v>
      </c>
    </row>
    <row r="17" spans="1:35" ht="12.75">
      <c r="A17">
        <v>56793</v>
      </c>
      <c r="B17" t="s">
        <v>140</v>
      </c>
      <c r="C17" t="s">
        <v>143</v>
      </c>
      <c r="G17">
        <v>3</v>
      </c>
      <c r="H17">
        <v>3</v>
      </c>
      <c r="I17" s="29">
        <v>3</v>
      </c>
      <c r="J17" s="48"/>
      <c r="T17" s="27">
        <v>7</v>
      </c>
      <c r="U17">
        <v>8</v>
      </c>
      <c r="V17" s="29">
        <v>8</v>
      </c>
      <c r="AG17" s="1">
        <f t="shared" si="0"/>
        <v>6</v>
      </c>
      <c r="AH17" s="1">
        <f t="shared" si="1"/>
        <v>32</v>
      </c>
      <c r="AI17" t="str">
        <f t="shared" si="2"/>
        <v>JUST WINGIN IT</v>
      </c>
    </row>
    <row r="18" spans="1:35" ht="12.75">
      <c r="A18" t="s">
        <v>182</v>
      </c>
      <c r="B18" t="s">
        <v>182</v>
      </c>
      <c r="C18" t="s">
        <v>183</v>
      </c>
      <c r="L18">
        <v>2</v>
      </c>
      <c r="M18" s="29">
        <v>2</v>
      </c>
      <c r="AG18" s="1">
        <f t="shared" si="0"/>
        <v>2</v>
      </c>
      <c r="AH18" s="1">
        <f t="shared" si="1"/>
        <v>4</v>
      </c>
      <c r="AI18" t="str">
        <f t="shared" si="2"/>
        <v>USA1049</v>
      </c>
    </row>
    <row r="19" spans="1:35" ht="12.75">
      <c r="A19">
        <v>22</v>
      </c>
      <c r="B19" t="s">
        <v>217</v>
      </c>
      <c r="C19" t="s">
        <v>218</v>
      </c>
      <c r="P19" s="29">
        <v>1</v>
      </c>
      <c r="Q19" s="29">
        <v>3</v>
      </c>
      <c r="AB19" s="48"/>
      <c r="AC19" s="48"/>
      <c r="AD19" s="48"/>
      <c r="AE19" s="48"/>
      <c r="AF19" s="48"/>
      <c r="AG19" s="1">
        <f t="shared" si="0"/>
        <v>2</v>
      </c>
      <c r="AH19" s="1">
        <f t="shared" si="1"/>
        <v>4</v>
      </c>
      <c r="AI19" t="str">
        <f t="shared" si="2"/>
        <v>THE JACKAL</v>
      </c>
    </row>
    <row r="20" spans="1:35" ht="12.75">
      <c r="A20">
        <v>46177</v>
      </c>
      <c r="B20" t="s">
        <v>186</v>
      </c>
      <c r="C20" t="s">
        <v>187</v>
      </c>
      <c r="L20">
        <v>1</v>
      </c>
      <c r="M20" s="29">
        <v>6</v>
      </c>
      <c r="AG20" s="1">
        <f t="shared" si="0"/>
        <v>2</v>
      </c>
      <c r="AH20" s="1">
        <f t="shared" si="1"/>
        <v>7</v>
      </c>
      <c r="AI20" t="str">
        <f t="shared" si="2"/>
        <v>KESTREL</v>
      </c>
    </row>
    <row r="21" spans="1:35" ht="12.75">
      <c r="A21">
        <v>56691</v>
      </c>
      <c r="B21" t="s">
        <v>225</v>
      </c>
      <c r="C21" t="s">
        <v>226</v>
      </c>
      <c r="P21" s="29">
        <v>4</v>
      </c>
      <c r="Q21" s="29">
        <v>9</v>
      </c>
      <c r="AG21" s="1">
        <f t="shared" si="0"/>
        <v>2</v>
      </c>
      <c r="AH21" s="1">
        <f t="shared" si="1"/>
        <v>13</v>
      </c>
      <c r="AI21" t="str">
        <f t="shared" si="2"/>
        <v>PANDORA</v>
      </c>
    </row>
    <row r="22" spans="1:35" ht="12.75">
      <c r="A22">
        <v>77963</v>
      </c>
      <c r="B22" t="s">
        <v>237</v>
      </c>
      <c r="C22" t="s">
        <v>238</v>
      </c>
      <c r="R22">
        <v>8</v>
      </c>
      <c r="S22" s="29">
        <v>6</v>
      </c>
      <c r="W22">
        <v>5</v>
      </c>
      <c r="X22">
        <v>5</v>
      </c>
      <c r="Y22" s="29">
        <v>4</v>
      </c>
      <c r="AG22" s="1">
        <f t="shared" si="0"/>
        <v>5</v>
      </c>
      <c r="AH22" s="1">
        <f t="shared" si="1"/>
        <v>28</v>
      </c>
      <c r="AI22" t="str">
        <f t="shared" si="2"/>
        <v>SCHOCKTAIL</v>
      </c>
    </row>
    <row r="23" spans="1:35" ht="12.75">
      <c r="A23">
        <v>56841</v>
      </c>
      <c r="B23" t="s">
        <v>223</v>
      </c>
      <c r="C23" t="s">
        <v>224</v>
      </c>
      <c r="P23" s="29">
        <v>7</v>
      </c>
      <c r="Q23" s="29">
        <v>8</v>
      </c>
      <c r="Z23" s="34">
        <v>8</v>
      </c>
      <c r="AG23" s="1">
        <f t="shared" si="0"/>
        <v>3</v>
      </c>
      <c r="AH23" s="1">
        <f t="shared" si="1"/>
        <v>23</v>
      </c>
      <c r="AI23" t="str">
        <f t="shared" si="2"/>
        <v>WAGGISH</v>
      </c>
    </row>
    <row r="24" spans="1:35" ht="12.75">
      <c r="A24">
        <v>2173</v>
      </c>
      <c r="B24" t="s">
        <v>141</v>
      </c>
      <c r="C24" t="s">
        <v>142</v>
      </c>
      <c r="L24">
        <v>8</v>
      </c>
      <c r="M24" s="29">
        <v>8</v>
      </c>
      <c r="AG24" s="1">
        <f t="shared" si="0"/>
        <v>2</v>
      </c>
      <c r="AH24" s="1">
        <f t="shared" si="1"/>
        <v>16</v>
      </c>
      <c r="AI24" t="str">
        <f t="shared" si="2"/>
        <v>BOSSA NOVA</v>
      </c>
    </row>
    <row r="25" spans="1:35" ht="12.75">
      <c r="A25">
        <v>52126</v>
      </c>
      <c r="B25" t="s">
        <v>227</v>
      </c>
      <c r="C25" t="s">
        <v>189</v>
      </c>
      <c r="P25" s="29">
        <v>9</v>
      </c>
      <c r="Q25" s="29">
        <v>10</v>
      </c>
      <c r="AG25" s="1">
        <f t="shared" si="0"/>
        <v>2</v>
      </c>
      <c r="AH25" s="1">
        <f t="shared" si="1"/>
        <v>19</v>
      </c>
      <c r="AI25" t="str">
        <f t="shared" si="2"/>
        <v>TILTED KILT</v>
      </c>
    </row>
    <row r="26" spans="1:35" ht="12.75">
      <c r="A26">
        <v>568</v>
      </c>
      <c r="B26" t="s">
        <v>209</v>
      </c>
      <c r="C26" t="s">
        <v>236</v>
      </c>
      <c r="R26">
        <v>6</v>
      </c>
      <c r="S26" s="29">
        <v>8</v>
      </c>
      <c r="AG26" s="1">
        <f t="shared" si="0"/>
        <v>2</v>
      </c>
      <c r="AH26" s="1">
        <f t="shared" si="1"/>
        <v>14</v>
      </c>
      <c r="AI26" t="str">
        <f t="shared" si="2"/>
        <v>TINY BUBBLES</v>
      </c>
    </row>
    <row r="27" spans="1:35" ht="12.75">
      <c r="A27">
        <v>77250</v>
      </c>
      <c r="B27" t="s">
        <v>257</v>
      </c>
      <c r="C27" t="s">
        <v>258</v>
      </c>
      <c r="T27" s="27">
        <v>6</v>
      </c>
      <c r="U27">
        <v>6</v>
      </c>
      <c r="V27" s="29">
        <v>5</v>
      </c>
      <c r="AG27" s="1"/>
      <c r="AH27" s="1"/>
      <c r="AI27" t="str">
        <f t="shared" si="2"/>
        <v>FLYING COLORS</v>
      </c>
    </row>
    <row r="28" spans="1:35" ht="12.75">
      <c r="A28">
        <v>56374</v>
      </c>
      <c r="B28" t="s">
        <v>278</v>
      </c>
      <c r="C28" t="s">
        <v>279</v>
      </c>
      <c r="Z28" s="34">
        <v>6</v>
      </c>
      <c r="AG28" s="1"/>
      <c r="AH28" s="1"/>
      <c r="AI28" t="str">
        <f t="shared" si="2"/>
        <v>LANTERN ROUGE</v>
      </c>
    </row>
    <row r="29" spans="1:35" ht="12.75">
      <c r="A29">
        <v>46524</v>
      </c>
      <c r="B29" t="s">
        <v>219</v>
      </c>
      <c r="C29" t="s">
        <v>220</v>
      </c>
      <c r="P29" s="29">
        <v>2</v>
      </c>
      <c r="Q29" s="29">
        <v>5</v>
      </c>
      <c r="Z29" s="34">
        <v>5</v>
      </c>
      <c r="AG29" s="1">
        <f>COUNTA(E29:AF29)</f>
        <v>3</v>
      </c>
      <c r="AH29" s="1">
        <f>SUM(E29:AF29)</f>
        <v>12</v>
      </c>
      <c r="AI29" t="str">
        <f>+B29</f>
        <v>RIPPIN</v>
      </c>
    </row>
    <row r="30" spans="1:34" ht="12.75">
      <c r="A30">
        <v>46698</v>
      </c>
      <c r="B30" t="s">
        <v>280</v>
      </c>
      <c r="C30" t="s">
        <v>281</v>
      </c>
      <c r="Z30" s="34">
        <v>10</v>
      </c>
      <c r="AG30" s="1"/>
      <c r="AH30" s="1"/>
    </row>
    <row r="31" spans="33:34" ht="12.75">
      <c r="AG31" s="1"/>
      <c r="AH31" s="1"/>
    </row>
    <row r="32" spans="1:34" ht="12.75">
      <c r="A32" s="58" t="s">
        <v>154</v>
      </c>
      <c r="AB32" s="48"/>
      <c r="AC32" s="48"/>
      <c r="AD32" s="48"/>
      <c r="AE32" s="48"/>
      <c r="AF32" s="48"/>
      <c r="AG32" s="1"/>
      <c r="AH32" s="1"/>
    </row>
    <row r="34" spans="1:35" ht="12.75">
      <c r="A34">
        <v>48868</v>
      </c>
      <c r="B34" t="s">
        <v>221</v>
      </c>
      <c r="C34" t="s">
        <v>222</v>
      </c>
      <c r="Q34" s="29">
        <v>7</v>
      </c>
      <c r="U34" s="48"/>
      <c r="W34" s="48"/>
      <c r="X34" s="48"/>
      <c r="AB34" s="48"/>
      <c r="AC34" s="48"/>
      <c r="AG34" s="1">
        <f>COUNTA(E34:AF34)</f>
        <v>1</v>
      </c>
      <c r="AH34" s="1">
        <f>SUM(E34:AF34)</f>
        <v>7</v>
      </c>
      <c r="AI34" t="str">
        <f>+B34</f>
        <v>RASA</v>
      </c>
    </row>
    <row r="35" spans="1:34" ht="12.75">
      <c r="A35">
        <v>97241</v>
      </c>
      <c r="B35" t="s">
        <v>230</v>
      </c>
      <c r="C35" t="s">
        <v>231</v>
      </c>
      <c r="P35" s="29">
        <v>10</v>
      </c>
      <c r="AG35" s="1"/>
      <c r="AH35" s="1"/>
    </row>
    <row r="37" spans="33:34" ht="12.75">
      <c r="AG37" s="1"/>
      <c r="AH37" s="1"/>
    </row>
    <row r="38" spans="33:35" ht="12.75">
      <c r="AG38" s="1">
        <f aca="true" t="shared" si="3" ref="AG38:AG48">COUNTA(E38:AF38)</f>
        <v>0</v>
      </c>
      <c r="AH38" s="1">
        <f aca="true" t="shared" si="4" ref="AH38:AH48">SUM(E38:AF38)</f>
        <v>0</v>
      </c>
      <c r="AI38">
        <f>+B38</f>
        <v>0</v>
      </c>
    </row>
    <row r="39" spans="33:35" ht="12.75">
      <c r="AG39" s="1">
        <f t="shared" si="3"/>
        <v>0</v>
      </c>
      <c r="AH39" s="1">
        <f t="shared" si="4"/>
        <v>0</v>
      </c>
      <c r="AI39">
        <f>+B39</f>
        <v>0</v>
      </c>
    </row>
    <row r="40" spans="33:35" ht="12.75">
      <c r="AG40" s="1">
        <f t="shared" si="3"/>
        <v>0</v>
      </c>
      <c r="AH40" s="1">
        <f t="shared" si="4"/>
        <v>0</v>
      </c>
      <c r="AI40">
        <f>+B40</f>
        <v>0</v>
      </c>
    </row>
    <row r="41" spans="33:35" ht="12.75">
      <c r="AG41" s="1">
        <f t="shared" si="3"/>
        <v>0</v>
      </c>
      <c r="AH41" s="1">
        <f t="shared" si="4"/>
        <v>0</v>
      </c>
      <c r="AI41">
        <f>+B41</f>
        <v>0</v>
      </c>
    </row>
    <row r="42" spans="33:34" ht="12.75">
      <c r="AG42" s="1">
        <f t="shared" si="3"/>
        <v>0</v>
      </c>
      <c r="AH42" s="1">
        <f t="shared" si="4"/>
        <v>0</v>
      </c>
    </row>
    <row r="43" spans="1:34" ht="12.75">
      <c r="A43" s="58"/>
      <c r="AG43" s="1">
        <f t="shared" si="3"/>
        <v>0</v>
      </c>
      <c r="AH43" s="1">
        <f t="shared" si="4"/>
        <v>0</v>
      </c>
    </row>
    <row r="44" spans="7:35" ht="12.75">
      <c r="G44" s="46"/>
      <c r="H44" s="46"/>
      <c r="I44" s="36"/>
      <c r="J44" s="48"/>
      <c r="L44" s="48"/>
      <c r="N44" s="48"/>
      <c r="R44" s="48"/>
      <c r="U44" s="48"/>
      <c r="W44" s="48"/>
      <c r="X44" s="48"/>
      <c r="AB44" s="48"/>
      <c r="AC44" s="48"/>
      <c r="AG44" s="1">
        <f t="shared" si="3"/>
        <v>0</v>
      </c>
      <c r="AH44" s="1">
        <f t="shared" si="4"/>
        <v>0</v>
      </c>
      <c r="AI44">
        <f>+B44</f>
        <v>0</v>
      </c>
    </row>
    <row r="45" spans="18:35" ht="12.75">
      <c r="R45" s="48"/>
      <c r="U45" s="48"/>
      <c r="AG45" s="1">
        <f t="shared" si="3"/>
        <v>0</v>
      </c>
      <c r="AH45" s="1">
        <f t="shared" si="4"/>
        <v>0</v>
      </c>
      <c r="AI45">
        <f>+B45</f>
        <v>0</v>
      </c>
    </row>
    <row r="46" spans="7:35" ht="12.75">
      <c r="G46" s="46"/>
      <c r="H46" s="46"/>
      <c r="I46" s="36"/>
      <c r="L46" s="47"/>
      <c r="R46" s="48"/>
      <c r="AG46" s="1">
        <f t="shared" si="3"/>
        <v>0</v>
      </c>
      <c r="AH46" s="1">
        <f t="shared" si="4"/>
        <v>0</v>
      </c>
      <c r="AI46">
        <f>+B46</f>
        <v>0</v>
      </c>
    </row>
    <row r="47" spans="33:35" ht="12.75">
      <c r="AG47" s="1">
        <f t="shared" si="3"/>
        <v>0</v>
      </c>
      <c r="AH47" s="1">
        <f t="shared" si="4"/>
        <v>0</v>
      </c>
      <c r="AI47">
        <f>B47</f>
        <v>0</v>
      </c>
    </row>
    <row r="48" spans="33:35" ht="12.75">
      <c r="AG48" s="1">
        <f t="shared" si="3"/>
        <v>0</v>
      </c>
      <c r="AH48" s="1">
        <f t="shared" si="4"/>
        <v>0</v>
      </c>
      <c r="AI48">
        <f>B48</f>
        <v>0</v>
      </c>
    </row>
    <row r="49" spans="33:34" ht="12.75">
      <c r="AG49" s="1"/>
      <c r="AH49" s="1"/>
    </row>
    <row r="50" spans="33:34" ht="12.75">
      <c r="AG50" s="1"/>
      <c r="AH50" s="1"/>
    </row>
    <row r="51" spans="33:34" ht="12.75">
      <c r="AG51" s="1"/>
      <c r="AH51" s="1"/>
    </row>
    <row r="52" spans="33:34" ht="12.75">
      <c r="AG52" s="1"/>
      <c r="AH52" s="1"/>
    </row>
    <row r="53" spans="33:34" ht="12.75">
      <c r="AG53" s="1"/>
      <c r="AH5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1">
      <selection activeCell="A18" sqref="A18:IV18"/>
    </sheetView>
  </sheetViews>
  <sheetFormatPr defaultColWidth="9.140625" defaultRowHeight="12.75"/>
  <cols>
    <col min="2" max="2" width="23.7109375" style="0" customWidth="1"/>
    <col min="5" max="5" width="9.140625" style="27" customWidth="1"/>
    <col min="8" max="8" width="9.140625" style="29" customWidth="1"/>
    <col min="9" max="10" width="9.140625" style="15" customWidth="1"/>
    <col min="12" max="12" width="9.140625" style="29" customWidth="1"/>
    <col min="13" max="14" width="9.140625" style="34" customWidth="1"/>
    <col min="16" max="16" width="9.140625" style="29" customWidth="1"/>
    <col min="20" max="20" width="9.140625" style="29" customWidth="1"/>
    <col min="21" max="21" width="9.140625" style="34" customWidth="1"/>
    <col min="25" max="25" width="9.140625" style="29" customWidth="1"/>
  </cols>
  <sheetData>
    <row r="1" spans="1:27" s="15" customFormat="1" ht="12.75">
      <c r="A1" s="22"/>
      <c r="D1" s="17"/>
      <c r="E1" s="24"/>
      <c r="F1" s="16"/>
      <c r="G1" s="16"/>
      <c r="H1" s="28"/>
      <c r="I1" s="16"/>
      <c r="J1" s="16"/>
      <c r="K1" s="16"/>
      <c r="L1" s="28"/>
      <c r="M1" s="31"/>
      <c r="N1" s="31"/>
      <c r="O1" s="35"/>
      <c r="P1" s="28"/>
      <c r="Q1" s="16"/>
      <c r="R1" s="16"/>
      <c r="S1" s="16"/>
      <c r="T1" s="28"/>
      <c r="U1" s="31" t="s">
        <v>33</v>
      </c>
      <c r="V1" s="16"/>
      <c r="W1" s="17" t="s">
        <v>34</v>
      </c>
      <c r="X1" s="16"/>
      <c r="Y1" s="28"/>
      <c r="Z1" s="17"/>
      <c r="AA1" s="14" t="s">
        <v>7</v>
      </c>
    </row>
    <row r="2" spans="1:27" ht="12.75" customHeight="1">
      <c r="A2" s="14"/>
      <c r="B2" s="23" t="s">
        <v>41</v>
      </c>
      <c r="D2" s="14"/>
      <c r="E2" s="25"/>
      <c r="F2" s="17" t="s">
        <v>35</v>
      </c>
      <c r="G2" s="17"/>
      <c r="H2" s="18"/>
      <c r="I2" s="17" t="s">
        <v>89</v>
      </c>
      <c r="J2" s="17"/>
      <c r="K2" s="30" t="s">
        <v>27</v>
      </c>
      <c r="L2" s="36"/>
      <c r="M2" s="32" t="s">
        <v>2</v>
      </c>
      <c r="N2" s="32" t="s">
        <v>3</v>
      </c>
      <c r="O2" s="22" t="s">
        <v>233</v>
      </c>
      <c r="P2" s="37"/>
      <c r="Q2" s="17"/>
      <c r="R2" s="17" t="s">
        <v>35</v>
      </c>
      <c r="S2" s="17"/>
      <c r="T2" s="18"/>
      <c r="U2" s="32" t="s">
        <v>36</v>
      </c>
      <c r="V2" s="17"/>
      <c r="W2" s="17" t="s">
        <v>37</v>
      </c>
      <c r="X2" s="17"/>
      <c r="Y2" s="18"/>
      <c r="Z2" s="14"/>
      <c r="AA2" s="14">
        <v>11</v>
      </c>
    </row>
    <row r="3" spans="1:27" ht="12.75" customHeight="1">
      <c r="A3" s="14"/>
      <c r="D3" s="14"/>
      <c r="E3" s="25"/>
      <c r="F3" s="17" t="s">
        <v>126</v>
      </c>
      <c r="G3" s="17"/>
      <c r="H3" s="18"/>
      <c r="I3" s="17" t="s">
        <v>10</v>
      </c>
      <c r="J3" s="17"/>
      <c r="K3" s="30" t="s">
        <v>28</v>
      </c>
      <c r="L3" s="36"/>
      <c r="M3" s="32" t="s">
        <v>11</v>
      </c>
      <c r="N3" s="32" t="s">
        <v>11</v>
      </c>
      <c r="O3" s="22" t="s">
        <v>39</v>
      </c>
      <c r="P3" s="18"/>
      <c r="Q3" s="17"/>
      <c r="R3" s="17" t="s">
        <v>40</v>
      </c>
      <c r="S3" s="17"/>
      <c r="T3" s="18"/>
      <c r="U3" s="32" t="s">
        <v>20</v>
      </c>
      <c r="V3" s="17"/>
      <c r="W3" s="17" t="s">
        <v>38</v>
      </c>
      <c r="X3" s="17"/>
      <c r="Y3" s="18"/>
      <c r="Z3" s="14" t="s">
        <v>15</v>
      </c>
      <c r="AA3" s="14" t="s">
        <v>23</v>
      </c>
    </row>
    <row r="4" spans="1:28" ht="12.75" customHeight="1">
      <c r="A4" s="14"/>
      <c r="D4" s="14"/>
      <c r="E4" s="25">
        <v>1</v>
      </c>
      <c r="F4" s="17">
        <v>2</v>
      </c>
      <c r="G4" s="17">
        <v>3</v>
      </c>
      <c r="H4" s="18">
        <v>4</v>
      </c>
      <c r="I4" s="17">
        <v>1</v>
      </c>
      <c r="J4" s="17">
        <v>2</v>
      </c>
      <c r="K4" s="17">
        <v>1</v>
      </c>
      <c r="L4" s="18">
        <v>2</v>
      </c>
      <c r="M4" s="32" t="s">
        <v>3</v>
      </c>
      <c r="N4" s="32" t="s">
        <v>5</v>
      </c>
      <c r="O4" s="17">
        <v>1</v>
      </c>
      <c r="P4" s="18">
        <v>2</v>
      </c>
      <c r="Q4" s="17">
        <v>1</v>
      </c>
      <c r="R4" s="17">
        <v>2</v>
      </c>
      <c r="S4" s="17">
        <v>3</v>
      </c>
      <c r="T4" s="18">
        <v>4</v>
      </c>
      <c r="U4" s="32"/>
      <c r="V4" s="17">
        <v>1</v>
      </c>
      <c r="W4" s="17">
        <v>2</v>
      </c>
      <c r="X4" s="17">
        <v>3</v>
      </c>
      <c r="Y4" s="18">
        <v>4</v>
      </c>
      <c r="Z4" s="14" t="s">
        <v>22</v>
      </c>
      <c r="AA4" s="14"/>
      <c r="AB4" s="14"/>
    </row>
    <row r="5" spans="1:28" s="20" customFormat="1" ht="12.75" customHeight="1" thickBot="1">
      <c r="A5" s="19" t="s">
        <v>24</v>
      </c>
      <c r="B5" s="20" t="s">
        <v>25</v>
      </c>
      <c r="C5" s="20" t="s">
        <v>26</v>
      </c>
      <c r="D5" s="19"/>
      <c r="E5" s="26"/>
      <c r="F5" s="19"/>
      <c r="G5" s="19"/>
      <c r="H5" s="21"/>
      <c r="I5" s="19"/>
      <c r="J5" s="19"/>
      <c r="K5" s="19"/>
      <c r="L5" s="21"/>
      <c r="M5" s="33"/>
      <c r="N5" s="33"/>
      <c r="O5" s="19"/>
      <c r="P5" s="38"/>
      <c r="Q5" s="19"/>
      <c r="R5" s="19"/>
      <c r="S5" s="19"/>
      <c r="T5" s="21"/>
      <c r="U5" s="33"/>
      <c r="V5" s="19"/>
      <c r="W5" s="19"/>
      <c r="X5" s="19"/>
      <c r="Y5" s="21"/>
      <c r="Z5" s="19"/>
      <c r="AA5" s="19"/>
      <c r="AB5" s="20" t="s">
        <v>25</v>
      </c>
    </row>
    <row r="6" spans="1:28" ht="12.75">
      <c r="A6">
        <v>67035</v>
      </c>
      <c r="B6" t="s">
        <v>132</v>
      </c>
      <c r="C6" t="s">
        <v>136</v>
      </c>
      <c r="E6" s="45">
        <v>3</v>
      </c>
      <c r="F6" s="47">
        <v>3</v>
      </c>
      <c r="G6" s="47">
        <v>3</v>
      </c>
      <c r="H6" s="36">
        <v>3</v>
      </c>
      <c r="I6" s="49"/>
      <c r="J6" s="49"/>
      <c r="K6" s="47">
        <v>1</v>
      </c>
      <c r="L6" s="29">
        <v>1</v>
      </c>
      <c r="Q6">
        <v>2</v>
      </c>
      <c r="R6">
        <v>1.5</v>
      </c>
      <c r="S6">
        <v>1</v>
      </c>
      <c r="T6" s="29">
        <v>2</v>
      </c>
      <c r="V6" s="48">
        <v>1</v>
      </c>
      <c r="W6" s="48">
        <v>1</v>
      </c>
      <c r="X6" s="48">
        <v>2</v>
      </c>
      <c r="Y6" s="29">
        <v>1</v>
      </c>
      <c r="Z6" s="1">
        <f>COUNTA(E6:Y6)</f>
        <v>14</v>
      </c>
      <c r="AA6" s="1">
        <f>SUM(E6:Y6)</f>
        <v>25.5</v>
      </c>
      <c r="AB6" t="str">
        <f aca="true" t="shared" si="0" ref="AB6:AB14">B6</f>
        <v>JABBERWOCK</v>
      </c>
    </row>
    <row r="7" spans="1:28" ht="12.75">
      <c r="A7">
        <v>7303</v>
      </c>
      <c r="B7" t="s">
        <v>131</v>
      </c>
      <c r="C7" t="s">
        <v>137</v>
      </c>
      <c r="E7" s="45">
        <v>4</v>
      </c>
      <c r="F7" s="46">
        <v>4</v>
      </c>
      <c r="G7" s="46">
        <v>7</v>
      </c>
      <c r="H7" s="36">
        <v>7</v>
      </c>
      <c r="I7" s="49"/>
      <c r="J7" s="49"/>
      <c r="K7" s="47"/>
      <c r="O7" s="48"/>
      <c r="Q7" s="48"/>
      <c r="R7" s="48"/>
      <c r="S7" s="48"/>
      <c r="V7" s="48"/>
      <c r="W7" s="48"/>
      <c r="X7" s="48"/>
      <c r="Z7" s="1">
        <f>COUNTA(E7:Y7)</f>
        <v>4</v>
      </c>
      <c r="AA7" s="1">
        <f>SUM(E7:Y7)</f>
        <v>22</v>
      </c>
      <c r="AB7" t="str">
        <f t="shared" si="0"/>
        <v>BARBARA ANNE</v>
      </c>
    </row>
    <row r="8" spans="1:28" ht="12.75">
      <c r="A8">
        <v>568</v>
      </c>
      <c r="B8" t="s">
        <v>209</v>
      </c>
      <c r="C8" t="s">
        <v>210</v>
      </c>
      <c r="E8" s="45"/>
      <c r="F8" s="46"/>
      <c r="G8" s="46"/>
      <c r="H8" s="36"/>
      <c r="I8" s="49"/>
      <c r="J8" s="49"/>
      <c r="K8">
        <v>2</v>
      </c>
      <c r="L8" s="29">
        <v>2</v>
      </c>
      <c r="Q8">
        <v>3</v>
      </c>
      <c r="R8">
        <v>3</v>
      </c>
      <c r="S8">
        <v>4</v>
      </c>
      <c r="T8" s="29">
        <v>1</v>
      </c>
      <c r="X8">
        <v>1</v>
      </c>
      <c r="Y8" s="29">
        <v>2</v>
      </c>
      <c r="Z8" s="1">
        <f>COUNTA(E8:Y8)</f>
        <v>8</v>
      </c>
      <c r="AA8" s="1">
        <f>SUM(E8:Y8)</f>
        <v>18</v>
      </c>
      <c r="AB8" t="str">
        <f t="shared" si="0"/>
        <v>TINY BUBBLES</v>
      </c>
    </row>
    <row r="9" spans="1:28" ht="12.75">
      <c r="A9">
        <v>52760</v>
      </c>
      <c r="B9" t="s">
        <v>198</v>
      </c>
      <c r="C9" t="s">
        <v>199</v>
      </c>
      <c r="E9" s="45"/>
      <c r="F9" s="46"/>
      <c r="G9" s="46"/>
      <c r="H9" s="36"/>
      <c r="I9" s="49">
        <v>2</v>
      </c>
      <c r="J9" s="49">
        <v>2</v>
      </c>
      <c r="Z9" s="1">
        <f>COUNTA(E9:Y9)</f>
        <v>2</v>
      </c>
      <c r="AA9" s="1">
        <f>SUM(E9:Y9)</f>
        <v>4</v>
      </c>
      <c r="AB9" t="str">
        <f t="shared" si="0"/>
        <v>WINDSOME</v>
      </c>
    </row>
    <row r="10" spans="1:28" ht="12.75">
      <c r="A10">
        <v>57784</v>
      </c>
      <c r="B10" t="s">
        <v>239</v>
      </c>
      <c r="C10" t="s">
        <v>240</v>
      </c>
      <c r="E10" s="45"/>
      <c r="F10" s="46"/>
      <c r="G10" s="46"/>
      <c r="H10" s="36"/>
      <c r="I10" s="49"/>
      <c r="J10" s="49"/>
      <c r="Q10">
        <v>1</v>
      </c>
      <c r="R10">
        <v>1.5</v>
      </c>
      <c r="S10">
        <v>2</v>
      </c>
      <c r="T10" s="29">
        <v>3</v>
      </c>
      <c r="V10" s="48">
        <v>5</v>
      </c>
      <c r="W10" s="48">
        <v>5</v>
      </c>
      <c r="X10" s="48">
        <v>3</v>
      </c>
      <c r="Y10" s="29">
        <v>3</v>
      </c>
      <c r="Z10" s="1">
        <f>COUNTA(E10:Y10)</f>
        <v>8</v>
      </c>
      <c r="AA10" s="1">
        <f>SUM(E10:Y10)</f>
        <v>23.5</v>
      </c>
      <c r="AB10" t="str">
        <f t="shared" si="0"/>
        <v>SUPER STOUT</v>
      </c>
    </row>
    <row r="11" spans="1:28" ht="12.75">
      <c r="A11">
        <v>52691</v>
      </c>
      <c r="B11" t="s">
        <v>196</v>
      </c>
      <c r="C11" t="s">
        <v>197</v>
      </c>
      <c r="I11" s="15">
        <v>1</v>
      </c>
      <c r="J11" s="15">
        <v>1</v>
      </c>
      <c r="AB11" t="str">
        <f t="shared" si="0"/>
        <v>ESCAPE</v>
      </c>
    </row>
    <row r="12" spans="1:28" ht="12.75">
      <c r="A12">
        <v>257</v>
      </c>
      <c r="B12" t="s">
        <v>260</v>
      </c>
      <c r="C12" t="s">
        <v>261</v>
      </c>
      <c r="V12">
        <v>2</v>
      </c>
      <c r="W12">
        <v>2</v>
      </c>
      <c r="X12">
        <v>4</v>
      </c>
      <c r="Y12" s="29">
        <v>4</v>
      </c>
      <c r="AB12" t="str">
        <f t="shared" si="0"/>
        <v>IULLANI</v>
      </c>
    </row>
    <row r="13" spans="1:28" ht="12.75">
      <c r="A13">
        <v>56541</v>
      </c>
      <c r="B13" t="s">
        <v>262</v>
      </c>
      <c r="C13" t="s">
        <v>263</v>
      </c>
      <c r="V13">
        <v>4</v>
      </c>
      <c r="W13">
        <v>3</v>
      </c>
      <c r="X13">
        <v>7</v>
      </c>
      <c r="Y13" s="29">
        <v>7</v>
      </c>
      <c r="AB13" t="str">
        <f t="shared" si="0"/>
        <v>RHEYDTIANCE</v>
      </c>
    </row>
    <row r="14" spans="1:28" ht="12.75">
      <c r="A14">
        <v>56268</v>
      </c>
      <c r="B14" t="s">
        <v>264</v>
      </c>
      <c r="C14" t="s">
        <v>265</v>
      </c>
      <c r="V14">
        <v>3</v>
      </c>
      <c r="W14">
        <v>4</v>
      </c>
      <c r="X14">
        <v>7</v>
      </c>
      <c r="Y14" s="29">
        <v>7</v>
      </c>
      <c r="AB14" t="str">
        <f t="shared" si="0"/>
        <v>CAROLES FANDANGO</v>
      </c>
    </row>
    <row r="15" spans="1:28" ht="12.75">
      <c r="A15" s="69">
        <v>598</v>
      </c>
      <c r="B15" t="s">
        <v>284</v>
      </c>
      <c r="C15" t="s">
        <v>285</v>
      </c>
      <c r="E15" s="45"/>
      <c r="F15" s="46"/>
      <c r="G15" s="46"/>
      <c r="H15" s="36"/>
      <c r="I15" s="49"/>
      <c r="J15" s="49"/>
      <c r="U15" s="34">
        <v>2</v>
      </c>
      <c r="Z15" s="1">
        <f>COUNTA(E15:Y15)</f>
        <v>1</v>
      </c>
      <c r="AA15" s="1">
        <f>SUM(E15:Y15)</f>
        <v>2</v>
      </c>
      <c r="AB15" t="str">
        <f>B15</f>
        <v>SABBATICAL</v>
      </c>
    </row>
    <row r="16" spans="1:28" ht="12.75">
      <c r="A16">
        <v>70053</v>
      </c>
      <c r="B16" t="s">
        <v>290</v>
      </c>
      <c r="C16" t="s">
        <v>289</v>
      </c>
      <c r="E16" s="45"/>
      <c r="F16" s="46"/>
      <c r="G16" s="46"/>
      <c r="H16" s="36"/>
      <c r="I16" s="49"/>
      <c r="J16" s="49"/>
      <c r="U16" s="34">
        <v>5</v>
      </c>
      <c r="Z16" s="1">
        <f>COUNTA(E16:Y16)</f>
        <v>1</v>
      </c>
      <c r="AA16" s="1">
        <f>SUM(E16:Y16)</f>
        <v>5</v>
      </c>
      <c r="AB16" t="str">
        <f>B16</f>
        <v>SIREN</v>
      </c>
    </row>
    <row r="17" spans="1:28" ht="12.75">
      <c r="A17">
        <v>52760</v>
      </c>
      <c r="B17" t="s">
        <v>198</v>
      </c>
      <c r="C17" t="s">
        <v>288</v>
      </c>
      <c r="E17" s="45"/>
      <c r="F17" s="46"/>
      <c r="G17" s="46"/>
      <c r="H17" s="36"/>
      <c r="I17" s="49"/>
      <c r="J17" s="49"/>
      <c r="U17" s="34">
        <v>4</v>
      </c>
      <c r="Z17" s="1">
        <f>COUNTA(E17:Y17)</f>
        <v>1</v>
      </c>
      <c r="AA17" s="1">
        <f>SUM(E17:Y17)</f>
        <v>4</v>
      </c>
      <c r="AB17" t="str">
        <f>B17</f>
        <v>WINDSOME</v>
      </c>
    </row>
    <row r="18" spans="1:28" ht="12.75">
      <c r="A18">
        <v>52965</v>
      </c>
      <c r="B18" t="s">
        <v>286</v>
      </c>
      <c r="C18" t="s">
        <v>287</v>
      </c>
      <c r="E18" s="45"/>
      <c r="F18" s="46"/>
      <c r="G18" s="46"/>
      <c r="H18" s="36"/>
      <c r="I18" s="49"/>
      <c r="J18" s="49"/>
      <c r="Q18" s="48"/>
      <c r="R18" s="48"/>
      <c r="S18" s="48"/>
      <c r="U18" s="34">
        <v>3</v>
      </c>
      <c r="V18" s="48"/>
      <c r="Z18" s="1">
        <f>COUNTA(E18:Y18)</f>
        <v>1</v>
      </c>
      <c r="AA18" s="1">
        <f>SUM(E18:Y18)</f>
        <v>3</v>
      </c>
      <c r="AB18" t="str">
        <f>B18</f>
        <v>PYXIS</v>
      </c>
    </row>
    <row r="20" spans="1:28" ht="12.75">
      <c r="A20" s="58" t="s">
        <v>154</v>
      </c>
      <c r="E20" s="45"/>
      <c r="F20" s="46"/>
      <c r="G20" s="46"/>
      <c r="H20" s="36"/>
      <c r="I20" s="49"/>
      <c r="J20" s="49"/>
      <c r="Z20" s="1">
        <f aca="true" t="shared" si="1" ref="Z20:Z38">COUNTA(E20:Y20)</f>
        <v>0</v>
      </c>
      <c r="AA20" s="1">
        <f aca="true" t="shared" si="2" ref="AA20:AA38">SUM(E20:Y20)</f>
        <v>0</v>
      </c>
      <c r="AB20">
        <f>B20</f>
        <v>0</v>
      </c>
    </row>
    <row r="21" spans="1:28" ht="12.75">
      <c r="A21">
        <v>97941</v>
      </c>
      <c r="B21" t="s">
        <v>134</v>
      </c>
      <c r="C21" t="s">
        <v>135</v>
      </c>
      <c r="E21" s="45">
        <v>1</v>
      </c>
      <c r="F21" s="46">
        <v>1</v>
      </c>
      <c r="G21" s="46">
        <v>2</v>
      </c>
      <c r="H21" s="36">
        <v>1</v>
      </c>
      <c r="I21" s="49"/>
      <c r="J21" s="49"/>
      <c r="V21" s="48"/>
      <c r="W21" s="48"/>
      <c r="X21" s="48"/>
      <c r="Z21" s="1">
        <f t="shared" si="1"/>
        <v>4</v>
      </c>
      <c r="AA21" s="1">
        <f t="shared" si="2"/>
        <v>5</v>
      </c>
      <c r="AB21" t="str">
        <f>B21</f>
        <v>FINESSE</v>
      </c>
    </row>
    <row r="22" spans="1:28" ht="12.75">
      <c r="A22">
        <v>87471</v>
      </c>
      <c r="B22" t="s">
        <v>133</v>
      </c>
      <c r="C22" t="s">
        <v>138</v>
      </c>
      <c r="E22" s="45">
        <v>2</v>
      </c>
      <c r="F22" s="46">
        <v>2</v>
      </c>
      <c r="G22" s="46">
        <v>1</v>
      </c>
      <c r="H22" s="36">
        <v>2</v>
      </c>
      <c r="I22" s="49"/>
      <c r="J22" s="49"/>
      <c r="K22" s="47"/>
      <c r="V22" s="48"/>
      <c r="W22" s="48"/>
      <c r="X22" s="48"/>
      <c r="Z22" s="1">
        <f t="shared" si="1"/>
        <v>4</v>
      </c>
      <c r="AA22" s="1">
        <f t="shared" si="2"/>
        <v>7</v>
      </c>
      <c r="AB22" t="str">
        <f>B22</f>
        <v>ISLE RUN</v>
      </c>
    </row>
    <row r="23" spans="1:28" ht="12.75">
      <c r="A23">
        <v>77433</v>
      </c>
      <c r="B23" t="s">
        <v>148</v>
      </c>
      <c r="C23" t="s">
        <v>149</v>
      </c>
      <c r="E23" s="45">
        <v>7</v>
      </c>
      <c r="F23" s="46">
        <v>7</v>
      </c>
      <c r="G23" s="46">
        <v>4</v>
      </c>
      <c r="H23" s="36">
        <v>4</v>
      </c>
      <c r="I23" s="49"/>
      <c r="J23" s="49"/>
      <c r="Q23" s="48"/>
      <c r="R23" s="48"/>
      <c r="S23" s="48"/>
      <c r="Z23" s="1">
        <f t="shared" si="1"/>
        <v>4</v>
      </c>
      <c r="AA23" s="1">
        <f t="shared" si="2"/>
        <v>22</v>
      </c>
      <c r="AB23" t="str">
        <f>B23</f>
        <v>SARAYU</v>
      </c>
    </row>
    <row r="24" spans="1:28" ht="12.75">
      <c r="A24">
        <v>41077</v>
      </c>
      <c r="B24" t="s">
        <v>282</v>
      </c>
      <c r="C24" t="s">
        <v>283</v>
      </c>
      <c r="E24" s="45"/>
      <c r="F24" s="46"/>
      <c r="G24" s="46"/>
      <c r="H24" s="36"/>
      <c r="I24" s="49"/>
      <c r="J24" s="49"/>
      <c r="U24" s="34">
        <v>1</v>
      </c>
      <c r="Z24" s="1">
        <f t="shared" si="1"/>
        <v>1</v>
      </c>
      <c r="AA24" s="1">
        <f t="shared" si="2"/>
        <v>1</v>
      </c>
      <c r="AB24" t="str">
        <f>B24</f>
        <v>COMFORT ZONE</v>
      </c>
    </row>
    <row r="29" spans="22:28" ht="12.75">
      <c r="V29" s="48"/>
      <c r="W29" s="48"/>
      <c r="X29" s="48"/>
      <c r="Z29" s="1">
        <f t="shared" si="1"/>
        <v>0</v>
      </c>
      <c r="AA29" s="1">
        <f t="shared" si="2"/>
        <v>0</v>
      </c>
      <c r="AB29">
        <f>B29</f>
        <v>0</v>
      </c>
    </row>
    <row r="30" spans="26:28" ht="12.75">
      <c r="Z30" s="1">
        <f t="shared" si="1"/>
        <v>0</v>
      </c>
      <c r="AA30" s="1">
        <f t="shared" si="2"/>
        <v>0</v>
      </c>
      <c r="AB30">
        <f>B30</f>
        <v>0</v>
      </c>
    </row>
    <row r="31" spans="26:27" ht="12.75">
      <c r="Z31" s="1">
        <f t="shared" si="1"/>
        <v>0</v>
      </c>
      <c r="AA31" s="1">
        <f t="shared" si="2"/>
        <v>0</v>
      </c>
    </row>
    <row r="32" spans="26:28" ht="12.75">
      <c r="Z32" s="1">
        <f t="shared" si="1"/>
        <v>0</v>
      </c>
      <c r="AA32" s="1">
        <f t="shared" si="2"/>
        <v>0</v>
      </c>
      <c r="AB32">
        <f>B32</f>
        <v>0</v>
      </c>
    </row>
    <row r="33" spans="26:28" ht="12.75">
      <c r="Z33" s="1">
        <f t="shared" si="1"/>
        <v>0</v>
      </c>
      <c r="AA33" s="1">
        <f t="shared" si="2"/>
        <v>0</v>
      </c>
      <c r="AB33">
        <f>B33</f>
        <v>0</v>
      </c>
    </row>
    <row r="34" spans="26:28" ht="12.75">
      <c r="Z34" s="1">
        <f t="shared" si="1"/>
        <v>0</v>
      </c>
      <c r="AA34" s="1">
        <f t="shared" si="2"/>
        <v>0</v>
      </c>
      <c r="AB34">
        <f>B34</f>
        <v>0</v>
      </c>
    </row>
    <row r="35" spans="26:28" ht="12.75">
      <c r="Z35" s="1">
        <f t="shared" si="1"/>
        <v>0</v>
      </c>
      <c r="AA35" s="1">
        <f t="shared" si="2"/>
        <v>0</v>
      </c>
      <c r="AB35">
        <f>B35</f>
        <v>0</v>
      </c>
    </row>
    <row r="36" spans="26:27" ht="12.75">
      <c r="Z36" s="1">
        <f t="shared" si="1"/>
        <v>0</v>
      </c>
      <c r="AA36" s="1">
        <f t="shared" si="2"/>
        <v>0</v>
      </c>
    </row>
    <row r="37" spans="26:27" ht="12.75">
      <c r="Z37" s="1">
        <f t="shared" si="1"/>
        <v>0</v>
      </c>
      <c r="AA37" s="1">
        <f t="shared" si="2"/>
        <v>0</v>
      </c>
    </row>
    <row r="38" spans="26:27" ht="12.75">
      <c r="Z38" s="1">
        <f t="shared" si="1"/>
        <v>0</v>
      </c>
      <c r="AA38" s="1">
        <f t="shared" si="2"/>
        <v>0</v>
      </c>
    </row>
    <row r="39" spans="26:27" ht="12.75">
      <c r="Z39" s="14"/>
      <c r="AA39" s="1"/>
    </row>
    <row r="40" spans="26:27" ht="12.75">
      <c r="Z40" s="14"/>
      <c r="AA40" s="1"/>
    </row>
  </sheetData>
  <printOptions/>
  <pageMargins left="0.75" right="0.75" top="1" bottom="1" header="0.5" footer="0.5"/>
  <pageSetup horizontalDpi="96" verticalDpi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B21" sqref="B21"/>
    </sheetView>
  </sheetViews>
  <sheetFormatPr defaultColWidth="9.140625" defaultRowHeight="12.75"/>
  <cols>
    <col min="2" max="2" width="24.140625" style="0" customWidth="1"/>
    <col min="5" max="5" width="9.140625" style="27" customWidth="1"/>
    <col min="6" max="6" width="9.140625" style="46" customWidth="1"/>
    <col min="8" max="8" width="9.140625" style="29" customWidth="1"/>
    <col min="10" max="10" width="9.140625" style="29" customWidth="1"/>
    <col min="11" max="12" width="9.140625" style="34" customWidth="1"/>
    <col min="14" max="14" width="9.140625" style="29" customWidth="1"/>
    <col min="18" max="19" width="9.140625" style="15" customWidth="1"/>
    <col min="23" max="24" width="9.140625" style="15" customWidth="1"/>
    <col min="25" max="25" width="9.140625" style="66" customWidth="1"/>
  </cols>
  <sheetData>
    <row r="1" spans="1:27" s="15" customFormat="1" ht="12.75">
      <c r="A1" s="22"/>
      <c r="D1" s="17"/>
      <c r="E1" s="24"/>
      <c r="F1" s="16"/>
      <c r="G1" s="16"/>
      <c r="H1" s="28"/>
      <c r="I1" s="16"/>
      <c r="J1" s="16"/>
      <c r="K1" s="16"/>
      <c r="L1" s="28"/>
      <c r="M1" s="31"/>
      <c r="N1" s="31"/>
      <c r="O1" s="35"/>
      <c r="P1" s="28"/>
      <c r="Q1" s="16"/>
      <c r="R1" s="16"/>
      <c r="S1" s="16"/>
      <c r="T1" s="28"/>
      <c r="U1" s="31" t="s">
        <v>291</v>
      </c>
      <c r="V1" s="16"/>
      <c r="W1" s="17" t="s">
        <v>34</v>
      </c>
      <c r="X1" s="16"/>
      <c r="Y1" s="62"/>
      <c r="Z1" s="17"/>
      <c r="AA1" s="14" t="s">
        <v>7</v>
      </c>
    </row>
    <row r="2" spans="1:27" ht="12.75" customHeight="1">
      <c r="A2" s="14"/>
      <c r="B2" s="23" t="s">
        <v>98</v>
      </c>
      <c r="D2" s="14"/>
      <c r="E2" s="25"/>
      <c r="F2" s="17" t="s">
        <v>35</v>
      </c>
      <c r="G2" s="17"/>
      <c r="H2" s="18"/>
      <c r="I2" s="17" t="s">
        <v>89</v>
      </c>
      <c r="J2" s="17"/>
      <c r="K2" s="30" t="s">
        <v>27</v>
      </c>
      <c r="L2" s="36"/>
      <c r="M2" s="32" t="s">
        <v>2</v>
      </c>
      <c r="N2" s="32" t="s">
        <v>3</v>
      </c>
      <c r="O2" s="22" t="s">
        <v>233</v>
      </c>
      <c r="P2" s="37"/>
      <c r="Q2" s="17"/>
      <c r="R2" s="17" t="s">
        <v>35</v>
      </c>
      <c r="S2" s="17"/>
      <c r="T2" s="18"/>
      <c r="U2" s="32" t="s">
        <v>36</v>
      </c>
      <c r="V2" s="17"/>
      <c r="W2" s="17" t="s">
        <v>37</v>
      </c>
      <c r="X2" s="17"/>
      <c r="Y2" s="63"/>
      <c r="Z2" s="14"/>
      <c r="AA2" s="14">
        <v>11</v>
      </c>
    </row>
    <row r="3" spans="1:27" ht="12.75" customHeight="1">
      <c r="A3" s="14"/>
      <c r="D3" s="14"/>
      <c r="E3" s="25"/>
      <c r="F3" s="17" t="s">
        <v>126</v>
      </c>
      <c r="G3" s="17"/>
      <c r="H3" s="18"/>
      <c r="I3" s="17" t="s">
        <v>10</v>
      </c>
      <c r="J3" s="17"/>
      <c r="K3" s="30" t="s">
        <v>28</v>
      </c>
      <c r="L3" s="36"/>
      <c r="M3" s="32" t="s">
        <v>11</v>
      </c>
      <c r="N3" s="32" t="s">
        <v>11</v>
      </c>
      <c r="O3" s="22" t="s">
        <v>39</v>
      </c>
      <c r="P3" s="18"/>
      <c r="Q3" s="17"/>
      <c r="R3" s="17" t="s">
        <v>40</v>
      </c>
      <c r="S3" s="17"/>
      <c r="T3" s="18"/>
      <c r="U3" s="32" t="s">
        <v>20</v>
      </c>
      <c r="V3" s="17"/>
      <c r="W3" s="17" t="s">
        <v>38</v>
      </c>
      <c r="X3" s="17"/>
      <c r="Y3" s="63"/>
      <c r="Z3" s="14" t="s">
        <v>15</v>
      </c>
      <c r="AA3" s="14" t="s">
        <v>23</v>
      </c>
    </row>
    <row r="4" spans="1:28" ht="12.75" customHeight="1">
      <c r="A4" s="14"/>
      <c r="D4" s="14"/>
      <c r="E4" s="25">
        <v>1</v>
      </c>
      <c r="F4" s="17">
        <v>2</v>
      </c>
      <c r="G4" s="17">
        <v>3</v>
      </c>
      <c r="H4" s="18">
        <v>4</v>
      </c>
      <c r="I4" s="17">
        <v>1</v>
      </c>
      <c r="J4" s="17">
        <v>2</v>
      </c>
      <c r="K4" s="17">
        <v>1</v>
      </c>
      <c r="L4" s="18">
        <v>2</v>
      </c>
      <c r="M4" s="32" t="s">
        <v>3</v>
      </c>
      <c r="N4" s="32" t="s">
        <v>5</v>
      </c>
      <c r="O4" s="17">
        <v>1</v>
      </c>
      <c r="P4" s="18">
        <v>2</v>
      </c>
      <c r="Q4" s="17">
        <v>1</v>
      </c>
      <c r="R4" s="17">
        <v>2</v>
      </c>
      <c r="S4" s="17">
        <v>3</v>
      </c>
      <c r="T4" s="18">
        <v>4</v>
      </c>
      <c r="U4" s="32"/>
      <c r="V4" s="17">
        <v>1</v>
      </c>
      <c r="W4" s="17">
        <v>2</v>
      </c>
      <c r="X4" s="17">
        <v>3</v>
      </c>
      <c r="Y4" s="63">
        <v>4</v>
      </c>
      <c r="Z4" s="14" t="s">
        <v>22</v>
      </c>
      <c r="AA4" s="14"/>
      <c r="AB4" s="14"/>
    </row>
    <row r="5" spans="1:28" s="20" customFormat="1" ht="12.75" customHeight="1" thickBot="1">
      <c r="A5" s="19" t="s">
        <v>24</v>
      </c>
      <c r="B5" s="20" t="s">
        <v>25</v>
      </c>
      <c r="C5" s="20" t="s">
        <v>26</v>
      </c>
      <c r="D5" s="19"/>
      <c r="E5" s="26"/>
      <c r="F5" s="50"/>
      <c r="G5" s="19"/>
      <c r="H5" s="21"/>
      <c r="I5" s="19"/>
      <c r="J5" s="21"/>
      <c r="K5" s="33"/>
      <c r="L5" s="33"/>
      <c r="M5" s="19"/>
      <c r="N5" s="38"/>
      <c r="O5" s="19"/>
      <c r="P5" s="19"/>
      <c r="Q5" s="19"/>
      <c r="R5" s="19"/>
      <c r="S5" s="19"/>
      <c r="T5" s="19"/>
      <c r="U5" s="19"/>
      <c r="V5" s="19"/>
      <c r="W5" s="19"/>
      <c r="X5" s="19"/>
      <c r="Y5" s="64"/>
      <c r="AB5" s="20" t="s">
        <v>25</v>
      </c>
    </row>
    <row r="6" spans="1:28" ht="12.75">
      <c r="A6">
        <v>2173</v>
      </c>
      <c r="B6" t="s">
        <v>141</v>
      </c>
      <c r="C6" t="s">
        <v>142</v>
      </c>
      <c r="E6" s="27">
        <v>1</v>
      </c>
      <c r="F6" s="46">
        <v>1</v>
      </c>
      <c r="G6">
        <v>1</v>
      </c>
      <c r="H6" s="29">
        <v>1</v>
      </c>
      <c r="K6" s="34">
        <v>2</v>
      </c>
      <c r="L6" s="34">
        <v>2</v>
      </c>
      <c r="O6">
        <v>1</v>
      </c>
      <c r="P6">
        <v>1</v>
      </c>
      <c r="Q6" s="46">
        <v>1</v>
      </c>
      <c r="R6" s="49">
        <v>1</v>
      </c>
      <c r="S6" s="49">
        <v>1</v>
      </c>
      <c r="T6" s="47">
        <v>1</v>
      </c>
      <c r="U6" s="48"/>
      <c r="X6" s="48"/>
      <c r="Y6" s="65"/>
      <c r="Z6" s="1">
        <f aca="true" t="shared" si="0" ref="Z6:Z15">COUNTA(E6:Y6)</f>
        <v>12</v>
      </c>
      <c r="AA6" s="17">
        <f aca="true" t="shared" si="1" ref="AA6:AA15">SUM(E6:Y6)</f>
        <v>14</v>
      </c>
      <c r="AB6" t="str">
        <f aca="true" t="shared" si="2" ref="AB6:AB12">B6</f>
        <v>BOSSA NOVA</v>
      </c>
    </row>
    <row r="7" spans="1:28" ht="12.75">
      <c r="A7">
        <v>46865</v>
      </c>
      <c r="B7" t="s">
        <v>78</v>
      </c>
      <c r="C7" t="s">
        <v>77</v>
      </c>
      <c r="E7" s="27">
        <v>2</v>
      </c>
      <c r="F7" s="46">
        <v>2</v>
      </c>
      <c r="G7">
        <v>2</v>
      </c>
      <c r="H7" s="29">
        <v>2</v>
      </c>
      <c r="I7" s="48">
        <v>2</v>
      </c>
      <c r="J7" s="29">
        <v>2</v>
      </c>
      <c r="K7" s="34">
        <v>1</v>
      </c>
      <c r="L7" s="34">
        <v>1</v>
      </c>
      <c r="Q7" s="46">
        <v>3</v>
      </c>
      <c r="R7" s="49">
        <v>3</v>
      </c>
      <c r="S7" s="47">
        <v>2</v>
      </c>
      <c r="T7" s="47">
        <v>2</v>
      </c>
      <c r="U7" s="47">
        <v>1</v>
      </c>
      <c r="V7" s="47">
        <v>1</v>
      </c>
      <c r="W7" s="47">
        <v>1</v>
      </c>
      <c r="X7" s="49">
        <v>1</v>
      </c>
      <c r="Y7" s="67">
        <v>1</v>
      </c>
      <c r="Z7" s="1">
        <f t="shared" si="0"/>
        <v>17</v>
      </c>
      <c r="AA7" s="17">
        <f t="shared" si="1"/>
        <v>29</v>
      </c>
      <c r="AB7" t="str">
        <f t="shared" si="2"/>
        <v>K.I.S.S.</v>
      </c>
    </row>
    <row r="8" spans="1:28" ht="12.75">
      <c r="A8">
        <v>56793</v>
      </c>
      <c r="B8" t="s">
        <v>140</v>
      </c>
      <c r="C8" t="s">
        <v>143</v>
      </c>
      <c r="E8" s="27">
        <v>3</v>
      </c>
      <c r="F8" s="47">
        <v>3</v>
      </c>
      <c r="G8" s="47">
        <v>4</v>
      </c>
      <c r="H8" s="29">
        <v>3</v>
      </c>
      <c r="I8" s="48">
        <v>4</v>
      </c>
      <c r="J8" s="29">
        <v>3</v>
      </c>
      <c r="K8" s="34">
        <v>3</v>
      </c>
      <c r="L8" s="34">
        <v>3</v>
      </c>
      <c r="M8" s="48"/>
      <c r="O8" s="48"/>
      <c r="P8" s="48"/>
      <c r="Q8" s="47">
        <v>4</v>
      </c>
      <c r="R8" s="47">
        <v>4</v>
      </c>
      <c r="S8" s="47">
        <v>7</v>
      </c>
      <c r="T8" s="47">
        <v>4</v>
      </c>
      <c r="V8" s="47">
        <v>2</v>
      </c>
      <c r="W8" s="47">
        <v>2</v>
      </c>
      <c r="X8" s="49">
        <v>2</v>
      </c>
      <c r="Y8" s="67">
        <v>2</v>
      </c>
      <c r="Z8" s="1">
        <f t="shared" si="0"/>
        <v>16</v>
      </c>
      <c r="AA8" s="17">
        <f t="shared" si="1"/>
        <v>53</v>
      </c>
      <c r="AB8" t="str">
        <f t="shared" si="2"/>
        <v>JUST WINGIN IT</v>
      </c>
    </row>
    <row r="9" spans="1:28" ht="12.75">
      <c r="A9">
        <v>56858</v>
      </c>
      <c r="B9" t="s">
        <v>200</v>
      </c>
      <c r="C9" t="s">
        <v>201</v>
      </c>
      <c r="I9">
        <v>3</v>
      </c>
      <c r="J9" s="29">
        <v>5</v>
      </c>
      <c r="K9" s="34">
        <v>5</v>
      </c>
      <c r="L9" s="34">
        <v>5</v>
      </c>
      <c r="O9" s="48">
        <v>2</v>
      </c>
      <c r="P9">
        <v>2</v>
      </c>
      <c r="Q9" s="46">
        <v>5</v>
      </c>
      <c r="R9" s="47">
        <v>5</v>
      </c>
      <c r="S9" s="47">
        <v>7</v>
      </c>
      <c r="T9" s="47">
        <v>7</v>
      </c>
      <c r="X9" s="49"/>
      <c r="Y9" s="67"/>
      <c r="Z9" s="1">
        <f t="shared" si="0"/>
        <v>10</v>
      </c>
      <c r="AA9" s="17">
        <f t="shared" si="1"/>
        <v>46</v>
      </c>
      <c r="AB9" t="str">
        <f t="shared" si="2"/>
        <v>BRONCO</v>
      </c>
    </row>
    <row r="10" spans="1:28" ht="12.75">
      <c r="A10">
        <v>2081</v>
      </c>
      <c r="B10" t="s">
        <v>139</v>
      </c>
      <c r="C10" t="s">
        <v>144</v>
      </c>
      <c r="E10" s="27">
        <v>4</v>
      </c>
      <c r="F10" s="46">
        <v>4</v>
      </c>
      <c r="G10" s="47">
        <v>3</v>
      </c>
      <c r="H10" s="29">
        <v>4</v>
      </c>
      <c r="I10" s="48">
        <v>5</v>
      </c>
      <c r="J10" s="29">
        <v>4</v>
      </c>
      <c r="Q10" s="47">
        <v>6</v>
      </c>
      <c r="R10" s="47">
        <v>6</v>
      </c>
      <c r="S10" s="47">
        <v>4</v>
      </c>
      <c r="T10" s="47">
        <v>3</v>
      </c>
      <c r="X10" s="49"/>
      <c r="Y10" s="68"/>
      <c r="Z10" s="1">
        <f t="shared" si="0"/>
        <v>10</v>
      </c>
      <c r="AA10" s="17">
        <f t="shared" si="1"/>
        <v>43</v>
      </c>
      <c r="AB10" t="str">
        <f t="shared" si="2"/>
        <v>NAUTI NAN</v>
      </c>
    </row>
    <row r="11" spans="1:28" ht="12.75">
      <c r="A11">
        <v>97662</v>
      </c>
      <c r="B11" t="s">
        <v>202</v>
      </c>
      <c r="C11" t="s">
        <v>203</v>
      </c>
      <c r="I11">
        <v>1</v>
      </c>
      <c r="J11" s="29">
        <v>1</v>
      </c>
      <c r="Q11" s="46"/>
      <c r="R11" s="49"/>
      <c r="S11" s="49"/>
      <c r="T11" s="47"/>
      <c r="X11" s="49"/>
      <c r="Y11" s="67"/>
      <c r="Z11" s="1">
        <f t="shared" si="0"/>
        <v>2</v>
      </c>
      <c r="AA11" s="17">
        <f t="shared" si="1"/>
        <v>2</v>
      </c>
      <c r="AB11" t="str">
        <f t="shared" si="2"/>
        <v>DECOY</v>
      </c>
    </row>
    <row r="12" spans="1:28" ht="12.75">
      <c r="A12" s="69">
        <v>109</v>
      </c>
      <c r="B12" t="s">
        <v>241</v>
      </c>
      <c r="C12" t="s">
        <v>242</v>
      </c>
      <c r="Q12" s="46">
        <v>2</v>
      </c>
      <c r="R12" s="49">
        <v>2</v>
      </c>
      <c r="S12" s="49">
        <v>3</v>
      </c>
      <c r="T12" s="47">
        <v>7</v>
      </c>
      <c r="X12" s="49"/>
      <c r="Y12" s="67"/>
      <c r="Z12" s="1">
        <f t="shared" si="0"/>
        <v>4</v>
      </c>
      <c r="AA12" s="17">
        <f t="shared" si="1"/>
        <v>14</v>
      </c>
      <c r="AB12" t="str">
        <f t="shared" si="2"/>
        <v>WASTREL III</v>
      </c>
    </row>
    <row r="13" spans="17:28" ht="12.75">
      <c r="Q13" s="46"/>
      <c r="R13" s="49"/>
      <c r="S13" s="47"/>
      <c r="T13" s="47"/>
      <c r="U13" s="48"/>
      <c r="V13" s="48"/>
      <c r="X13" s="49"/>
      <c r="Y13" s="67"/>
      <c r="Z13" s="1">
        <f t="shared" si="0"/>
        <v>0</v>
      </c>
      <c r="AA13" s="17">
        <f t="shared" si="1"/>
        <v>0</v>
      </c>
      <c r="AB13">
        <f aca="true" t="shared" si="3" ref="AB13:AB18">B13</f>
        <v>0</v>
      </c>
    </row>
    <row r="14" spans="1:28" ht="12.75">
      <c r="A14" s="58" t="s">
        <v>154</v>
      </c>
      <c r="T14" s="48"/>
      <c r="X14" s="49"/>
      <c r="Y14" s="67"/>
      <c r="Z14" s="1">
        <f t="shared" si="0"/>
        <v>0</v>
      </c>
      <c r="AA14" s="17">
        <f t="shared" si="1"/>
        <v>0</v>
      </c>
      <c r="AB14">
        <f t="shared" si="3"/>
        <v>0</v>
      </c>
    </row>
    <row r="15" spans="24:28" ht="12.75">
      <c r="X15" s="49"/>
      <c r="Y15" s="67"/>
      <c r="Z15" s="1">
        <f t="shared" si="0"/>
        <v>0</v>
      </c>
      <c r="AA15" s="17">
        <f t="shared" si="1"/>
        <v>0</v>
      </c>
      <c r="AB15">
        <f t="shared" si="3"/>
        <v>0</v>
      </c>
    </row>
    <row r="16" spans="24:28" ht="12.75">
      <c r="X16" s="17"/>
      <c r="Y16" s="65"/>
      <c r="AB16">
        <f t="shared" si="3"/>
        <v>0</v>
      </c>
    </row>
    <row r="17" spans="24:28" ht="12.75">
      <c r="X17" s="17"/>
      <c r="Y17" s="65"/>
      <c r="AB17">
        <f t="shared" si="3"/>
        <v>0</v>
      </c>
    </row>
    <row r="18" spans="24:28" ht="12.75">
      <c r="X18" s="17"/>
      <c r="Y18" s="65"/>
      <c r="AB18">
        <f t="shared" si="3"/>
        <v>0</v>
      </c>
    </row>
    <row r="19" spans="24:25" ht="12.75">
      <c r="X19" s="17"/>
      <c r="Y19" s="65"/>
    </row>
    <row r="20" spans="24:25" ht="12.75">
      <c r="X20" s="17"/>
      <c r="Y20" s="65"/>
    </row>
    <row r="21" spans="24:25" ht="12.75">
      <c r="X21" s="17"/>
      <c r="Y21" s="65"/>
    </row>
    <row r="22" spans="24:25" ht="12.75">
      <c r="X22" s="17"/>
      <c r="Y22" s="65"/>
    </row>
  </sheetData>
  <printOptions/>
  <pageMargins left="0.75" right="0.75" top="1" bottom="1" header="0.5" footer="0.5"/>
  <pageSetup horizontalDpi="96" verticalDpi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Curt Snyder</cp:lastModifiedBy>
  <cp:lastPrinted>2009-10-13T01:45:34Z</cp:lastPrinted>
  <dcterms:created xsi:type="dcterms:W3CDTF">1996-10-14T23:33:28Z</dcterms:created>
  <dcterms:modified xsi:type="dcterms:W3CDTF">2013-09-17T04:57:16Z</dcterms:modified>
  <cp:category/>
  <cp:version/>
  <cp:contentType/>
  <cp:contentStatus/>
</cp:coreProperties>
</file>